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УБПиГД\ПроектыОблБюджета\Проект 2023-2025\ВНЕСЕНИЕ ИЗМЕНЕНИЙ\2_Июль\ДОПОЛНИТЕЛЬНЫЕ МАТЕРИАЛЫ\"/>
    </mc:Choice>
  </mc:AlternateContent>
  <bookViews>
    <workbookView xWindow="0" yWindow="0" windowWidth="28800" windowHeight="11700" firstSheet="1" activeTab="2"/>
  </bookViews>
  <sheets>
    <sheet name="Прогноз ДФ НСО 2022-2024" sheetId="2" state="hidden" r:id="rId1"/>
    <sheet name="Доходы" sheetId="7" r:id="rId2"/>
    <sheet name="Расходы" sheetId="5" r:id="rId3"/>
    <sheet name="Draft" sheetId="1" state="hidden" r:id="rId4"/>
  </sheets>
  <definedNames>
    <definedName name="__bookmark_1">Расходы!$A$1:$I$39</definedName>
    <definedName name="_xlnm.Print_Titles" localSheetId="1">Доходы!$3:$3</definedName>
    <definedName name="_xlnm.Print_Area" localSheetId="1">Доходы!$A$1:$E$29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7" l="1"/>
  <c r="D23" i="7"/>
  <c r="C23" i="7"/>
  <c r="E14" i="7"/>
  <c r="D14" i="7"/>
  <c r="C14" i="7"/>
  <c r="E31" i="2" l="1"/>
  <c r="E29" i="2"/>
  <c r="E27" i="2"/>
  <c r="E25" i="2"/>
  <c r="E24" i="2"/>
  <c r="C16" i="2"/>
  <c r="E16" i="2" s="1"/>
  <c r="D16" i="2"/>
  <c r="D32" i="2" s="1"/>
  <c r="E18" i="2"/>
  <c r="C32" i="2" l="1"/>
  <c r="E17" i="2" l="1"/>
  <c r="E19" i="2"/>
  <c r="E20" i="2"/>
  <c r="K9" i="2" l="1"/>
  <c r="K10" i="2"/>
  <c r="K11" i="2"/>
  <c r="K12" i="2"/>
  <c r="K13" i="2"/>
  <c r="K14" i="2"/>
  <c r="K15" i="2"/>
  <c r="K16" i="2"/>
  <c r="K21" i="2"/>
  <c r="K23" i="2"/>
  <c r="K26" i="2"/>
  <c r="K28" i="2"/>
  <c r="K30" i="2"/>
  <c r="K8" i="2"/>
  <c r="H9" i="2"/>
  <c r="H10" i="2"/>
  <c r="H11" i="2"/>
  <c r="H12" i="2"/>
  <c r="H13" i="2"/>
  <c r="H14" i="2"/>
  <c r="H15" i="2"/>
  <c r="H16" i="2"/>
  <c r="H21" i="2"/>
  <c r="H23" i="2"/>
  <c r="H26" i="2"/>
  <c r="H28" i="2"/>
  <c r="H30" i="2"/>
  <c r="H8" i="2"/>
  <c r="D33" i="2"/>
  <c r="E9" i="2"/>
  <c r="E10" i="2"/>
  <c r="E11" i="2"/>
  <c r="E12" i="2"/>
  <c r="E13" i="2"/>
  <c r="E14" i="2"/>
  <c r="E15" i="2"/>
  <c r="E21" i="2"/>
  <c r="E23" i="2"/>
  <c r="E26" i="2"/>
  <c r="E28" i="2"/>
  <c r="E30" i="2"/>
  <c r="E8" i="2"/>
  <c r="E32" i="2" l="1"/>
  <c r="F32" i="2"/>
  <c r="H32" i="2"/>
  <c r="I32" i="2"/>
  <c r="K32" i="2"/>
  <c r="F34" i="2"/>
  <c r="H34" i="2"/>
  <c r="I34" i="2"/>
  <c r="K34" i="2"/>
  <c r="E34" i="2"/>
  <c r="J32" i="2" l="1"/>
  <c r="J34" i="2"/>
  <c r="G32" i="2"/>
  <c r="G34" i="2"/>
  <c r="C33" i="2"/>
  <c r="E18" i="1" l="1"/>
  <c r="D18" i="1"/>
  <c r="C18" i="1"/>
  <c r="C65" i="1" s="1"/>
  <c r="E16" i="1"/>
  <c r="E61" i="1" s="1"/>
  <c r="E63" i="1" s="1"/>
  <c r="D16" i="1"/>
  <c r="D61" i="1" s="1"/>
  <c r="D63" i="1" s="1"/>
  <c r="C16" i="1"/>
  <c r="C61" i="1" l="1"/>
  <c r="C63" i="1" s="1"/>
  <c r="D65" i="1"/>
  <c r="E65" i="1"/>
  <c r="E27" i="1"/>
  <c r="D27" i="1"/>
  <c r="C27" i="1"/>
  <c r="D26" i="1" l="1"/>
  <c r="D66" i="1" s="1"/>
  <c r="E26" i="1"/>
  <c r="E66" i="1" s="1"/>
  <c r="C26" i="1"/>
  <c r="C28" i="1" l="1"/>
  <c r="C66" i="1"/>
  <c r="D28" i="1"/>
  <c r="E28" i="1"/>
  <c r="E57" i="1" s="1"/>
  <c r="E49" i="1"/>
  <c r="C49" i="1"/>
  <c r="C40" i="1"/>
  <c r="C37" i="1"/>
  <c r="C57" i="1"/>
  <c r="E56" i="1"/>
  <c r="D49" i="1"/>
  <c r="C56" i="1"/>
  <c r="D35" i="1" l="1"/>
  <c r="D56" i="1"/>
  <c r="D57" i="1"/>
  <c r="E35" i="1"/>
  <c r="C35" i="1"/>
</calcChain>
</file>

<file path=xl/comments1.xml><?xml version="1.0" encoding="utf-8"?>
<comments xmlns="http://schemas.openxmlformats.org/spreadsheetml/2006/main">
  <authors>
    <author>Долгова Оксана Андреевна</author>
  </authors>
  <commentLis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Долгова Оксана Андреевна:</t>
        </r>
        <r>
          <rPr>
            <sz val="9"/>
            <color indexed="81"/>
            <rFont val="Tahoma"/>
            <family val="2"/>
            <charset val="204"/>
          </rPr>
          <t xml:space="preserve">
Без акцизов на средние дистилляты</t>
        </r>
      </text>
    </comment>
  </commentList>
</comments>
</file>

<file path=xl/sharedStrings.xml><?xml version="1.0" encoding="utf-8"?>
<sst xmlns="http://schemas.openxmlformats.org/spreadsheetml/2006/main" count="357" uniqueCount="182">
  <si>
    <t>Таблица 1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</si>
  <si>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</si>
  <si>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тыс.рублей</t>
  </si>
  <si>
    <t>Код бюджетной классификации Российской Федерации</t>
  </si>
  <si>
    <t>Наименование групп, подгрупп, статей, подстатей, видов, подвидов, относящихся к доходам бюджетов</t>
  </si>
  <si>
    <t>Прогноз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</si>
  <si>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</si>
  <si>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</si>
  <si>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000 1 06 04000 02 0000 110</t>
  </si>
  <si>
    <t>Транспортный налог</t>
  </si>
  <si>
    <t xml:space="preserve">000 1 06 02000 02 0000 110 </t>
  </si>
  <si>
    <t>Налог на имущество организаций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</si>
  <si>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</si>
  <si>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</si>
  <si>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</si>
  <si>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</si>
  <si>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</si>
  <si>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</si>
  <si>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</si>
  <si>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</si>
  <si>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000 1 13 01990 00 0000 130</t>
  </si>
  <si>
    <t>Прочие доходы от оказания платных услуг (работ)</t>
  </si>
  <si>
    <t>000 1 16 01121 01 0000 140</t>
  </si>
  <si>
    <t>000 1 16 01122 01 0000 140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</si>
  <si>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</si>
  <si>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</si>
  <si>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</si>
  <si>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000 1 16 07090 02 0000 140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</si>
  <si>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</si>
  <si>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000 2 02 27372 02 0000 150</t>
  </si>
  <si>
    <t>000 2 02 45393 02 0000 150</t>
  </si>
  <si>
    <t>Собственные доходы</t>
  </si>
  <si>
    <t>ИТОГО ДОХОДЫ</t>
  </si>
  <si>
    <t>_____________________________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</si>
  <si>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</si>
  <si>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</si>
  <si>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</si>
  <si>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000 1 16 07010 02 0000 140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</si>
  <si>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</si>
  <si>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Безвозмездные поступления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</si>
  <si>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</si>
  <si>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</si>
  <si>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000 2 04 02040 02 0000 150</t>
  </si>
  <si>
    <t>Поступления от некоммерческой организации "Фонд развития моногородов" в бюджеты субъектов Российской Федерации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</si>
  <si>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000 2 02 25021 02 0000 150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</si>
  <si>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</si>
  <si>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Прогноз доходов дорожного фонда Новосибирской области по источникам его формирования и распределение бюджетных ассигнований по направлениям расходования дорожного фонда на 2022 год и плановый период 2023 и 2024 годы в структуре кодов бюджетной классификации</t>
  </si>
  <si>
    <t>188, 106, 187</t>
  </si>
  <si>
    <t>188, 023</t>
  </si>
  <si>
    <t>ГАД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</si>
  <si>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</si>
  <si>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Прогноз доходов дорожного фонда Новосибирской области по источникам его формирования и распределение бюджетных ассигнований по направлениям расходования дорожного фонда на 2022 год и плановый период 2023 и 2024 годов в структуре кодов бюджетной классификации</t>
  </si>
  <si>
    <t>Дельта</t>
  </si>
  <si>
    <t>2023 (после изменений)</t>
  </si>
  <si>
    <t>2024 (после изменений)</t>
  </si>
  <si>
    <t>2022 (после изменений)</t>
  </si>
  <si>
    <t>10611601121010000140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</si>
  <si>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</si>
  <si>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18711601121010000140</t>
  </si>
  <si>
    <t>18811601121010000140</t>
  </si>
  <si>
    <t>18011601121010000000</t>
  </si>
  <si>
    <t>176 1 16 01122 01 0000 140</t>
  </si>
  <si>
    <t>023 1 16 01123 01 0000 140</t>
  </si>
  <si>
    <t>188 1 16 01123 01 0000 140</t>
  </si>
  <si>
    <t>176 1 16 11063 01 0000 140</t>
  </si>
  <si>
    <t>176 1 16 07010 02 0000 140</t>
  </si>
  <si>
    <t>176 1 16 07090 02 0000 140</t>
  </si>
  <si>
    <t>РАСПРЕДЕЛЕНИЕ БЮДЖЕТНЫХ АССИГНОВАНИЙ ПО НАПРАВЛЕНИЯМ РАСХОДОВАНИЯ ДОРОЖНОГО ФОНДА НА 2023 ГОД И ПЛАНОВЫЙ ПЕРИОД 2024 И 2025 ГОДОВ В СТРУКТУРЕ КОДОВ БЮДЖЕТНОЙ КЛАССИФИКАЦИИ</t>
  </si>
  <si>
    <t>тыс. рублей</t>
  </si>
  <si>
    <t>Классификация расходов бюджета</t>
  </si>
  <si>
    <t>Направления расходования бюджетных ассигнований дорожного фонда</t>
  </si>
  <si>
    <t>2023</t>
  </si>
  <si>
    <t>2024</t>
  </si>
  <si>
    <t>2025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</si>
  <si>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</si>
  <si>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</si>
  <si>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</si>
  <si>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</si>
  <si>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</si>
  <si>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</si>
  <si>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>Средства федерального бюджета</t>
  </si>
  <si>
    <t>04</t>
  </si>
  <si>
    <t>09</t>
  </si>
  <si>
    <t>ВСЕГО:</t>
  </si>
  <si>
    <t>181</t>
  </si>
  <si>
    <t>13</t>
  </si>
  <si>
    <t>01</t>
  </si>
  <si>
    <t>03.0.00.00000</t>
  </si>
  <si>
    <t>Государственная программа Новосибирской области "Управление финансами в Новосибирской области"</t>
  </si>
  <si>
    <t>03.0.01.27880</t>
  </si>
  <si>
    <t>720</t>
  </si>
  <si>
    <t>Процентные платежи по государственному долгу субъекта Российской Федерации</t>
  </si>
  <si>
    <t>01 03 010 002 0002 810</t>
  </si>
  <si>
    <t>Исполнение обязательств по соглашениям для строительства, реконструкции, капитального ремонта, ремонта и содержания автомбильных дорог общего пользования</t>
  </si>
  <si>
    <t>176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</si>
  <si>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</si>
  <si>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</si>
  <si>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15.0.06.09860</t>
  </si>
  <si>
    <t>810</t>
  </si>
  <si>
    <t>Возмещение части затрат по созданию объектов транспортной инфраструктуры, являющейся неотъемлемой частью инвестиционного проекта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</si>
  <si>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</si>
  <si>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области"</t>
  </si>
  <si>
    <t>22.0.04.03250
22.0.R2.03240</t>
  </si>
  <si>
    <t>240</t>
  </si>
  <si>
    <t>Мероприятия по обеспечению БДД, реализуемые ЦОДД</t>
  </si>
  <si>
    <t>22.0.04.00590</t>
  </si>
  <si>
    <t>110
240
830
850</t>
  </si>
  <si>
    <t>Обеспечение деятельности ЦОДД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</si>
  <si>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</si>
  <si>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</si>
  <si>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31.0.03.02630
31.0.R2.06360</t>
  </si>
  <si>
    <t>240
410</t>
  </si>
  <si>
    <t>Мероприятия по обеспечению БДД, реализуемые ГКУ ТУАД</t>
  </si>
  <si>
    <t>31.0.02.02620</t>
  </si>
  <si>
    <t>31.0.R3.02612 31.0.R3.02611</t>
  </si>
  <si>
    <t>Мероприятия, направленные на обеспечение безопасности дорожного движения</t>
  </si>
  <si>
    <t>124
176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</si>
  <si>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</si>
  <si>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</si>
  <si>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124</t>
  </si>
  <si>
    <t>61.0.07.02780</t>
  </si>
  <si>
    <t>410</t>
  </si>
  <si>
    <t>Строительство автомобильной дороги от пляжа «Наутилус» вдоль территории «Многофункциональной ледовой арены» с заездом на дамбу Октябрьского моста в Кировском и Ленинском районах г. Новосибирска</t>
  </si>
  <si>
    <t>61.0.01.02770
61.0.02.53901
61.0.R1.53891
61.0.R1.53892
61.0.R1.53931</t>
  </si>
  <si>
    <t>Строительство и реконструкция автомобильных дорог и дорожных сооружений общего пользования регионального или межмунципального значения</t>
  </si>
  <si>
    <t>61.0.R1.53891
61.0.R1.53892</t>
  </si>
  <si>
    <t>Строительство и реконструкция автомобильных дорог и дорожных сооружений общего пользования регионального или межмунципального значения Средства федерального бюджета</t>
  </si>
  <si>
    <t>61.0.03.02810
61.0.R1.53932
61.0.R1.53942
61.0.R1.53945</t>
  </si>
  <si>
    <t>Капитальный ремонт автомобильных дорог и дорожных сооружений общего пользования</t>
  </si>
  <si>
    <t>61.0.R1.53942
61.0.R1.53945</t>
  </si>
  <si>
    <t>Капитальный ремонт автомобильных дорог и дорожных сооружений общего пользования Средства федерального бюджета</t>
  </si>
  <si>
    <t>61.0.03.02810
61.0.03.R3720
61.0.R1.53932
61.0.R1.53942
61.0.R1.53945</t>
  </si>
  <si>
    <t>240
850</t>
  </si>
  <si>
    <t>Ремонт автомобильных дорог и дорожных сооружений общего пользования</t>
  </si>
  <si>
    <t>61.0.01.R3720
61.0.03.57842
61.0.03.R3720
61.0.R1.53942
61.0.R1.53945</t>
  </si>
  <si>
    <t>Ремонт автомобильных дорог и дорожных сооружений общего пользования Средства федерального бюджета</t>
  </si>
  <si>
    <t>61.0.05.02830</t>
  </si>
  <si>
    <t>Оказание услуг по независимому контролю качества</t>
  </si>
  <si>
    <t>61.0.03.02810</t>
  </si>
  <si>
    <t>Прочие затраты по содержанию автомобильных дорог и дорожных сооружений на автомобильных дорогах общего пользования</t>
  </si>
  <si>
    <t xml:space="preserve">61.0.04.09870
61.0.04.70760
61.0.04.98600
61.0.R1.53933
61.0.R1.53946
61.0.R2.54180 </t>
  </si>
  <si>
    <t>520
810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</si>
  <si>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</si>
  <si>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61.0.F1.50211
61.0.R1.53946
61.0.R2.54180</t>
  </si>
  <si>
    <t>520</t>
  </si>
  <si>
    <t>субсидия на устойчивое функционирование автомобильных дорог мостов и искусственных сооружений на автомобильных дорогах местного значения в муниципальных образованиях Новосибирской области</t>
  </si>
  <si>
    <t>НИОКР для нужд дорожно-строительного комплекса</t>
  </si>
  <si>
    <t>Проектно-сметная документация для нужд дорожно-строительного комплекса</t>
  </si>
  <si>
    <t>Выполнение работ по инвентаризации и паспортизации автомобильных дорог регионального и межмуниципального значения и искусственных сооружений на них</t>
  </si>
  <si>
    <t>61.0.R2.54180</t>
  </si>
  <si>
    <t>240
520</t>
  </si>
  <si>
    <t>Внедрение автоматизированных и роботизированных технологий организации дорожного движения Средства федерального бюджета</t>
  </si>
  <si>
    <t>41.8.02.09870</t>
  </si>
  <si>
    <t>Государственная программа Новосибирской области "Стимулирование развития жилищного строительства  в Новосибирской области"</t>
  </si>
  <si>
    <t>99.0.00.00000</t>
  </si>
  <si>
    <t>Непрограммные направления областного бюджета</t>
  </si>
  <si>
    <t>99.0.00.70320</t>
  </si>
  <si>
    <t>Субсидии местным бюджетам на управление дорожным хозяйством</t>
  </si>
  <si>
    <t>99.0.00.01060</t>
  </si>
  <si>
    <t>110
240 410
830
850</t>
  </si>
  <si>
    <t>Мероприятия по обеспечению деятельности ГКУ НСО "ТУАД"</t>
  </si>
  <si>
    <t>Прогноз доходов дорожного фонда Новосибирской области по источникам его формирования  на 2023 год и плановый период 2024 и 2025 годов в структуре кодов бюджетной классификации</t>
  </si>
  <si>
    <t>Наименование</t>
  </si>
  <si>
    <t xml:space="preserve">182 1 06 02000 02 0000 110 </t>
  </si>
  <si>
    <t>182 1 06 04000 02 0000 110</t>
  </si>
  <si>
    <t>000 2 02 25372 02 0000 150</t>
  </si>
  <si>
    <t>Субсидии бюджетам субъектов Российской Федерации на развитие транспортной инфраструктуры на сельских территориях</t>
  </si>
  <si>
    <t>000 2 02 25394 02 0000 150</t>
  </si>
  <si>
    <t>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</si>
  <si>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000 2 02 25418 02 0000 150</t>
  </si>
  <si>
    <t>Субсидии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</si>
  <si>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000 2 02 27389 02 0000 150 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</si>
  <si>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</si>
  <si>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 xml:space="preserve">000 2 02 45389 02 0000 150 </t>
  </si>
  <si>
    <t>Межбюджетные трансферты, передаваемые бюджетам субъектов Российской Федерации на развитие инфраструктуры дорожного хозяйства</t>
  </si>
  <si>
    <t xml:space="preserve">000 2 02 45418 02 0000 150 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</si>
  <si>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</si>
  <si>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000 2 02 45784 02 0000 150 </t>
  </si>
  <si>
    <t>Межбюджетные трансферты,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</si>
  <si>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Иные поступления, предусмотренные ст.179.4 БК РФ</t>
  </si>
  <si>
    <t>Поварнина Е.В.</t>
  </si>
  <si>
    <t>296 50 54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</si>
</sst>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"/>
    <numFmt numFmtId="165" formatCode="#,##0.0_ ;[Red]\-#,##0.0\ "/>
    <numFmt numFmtId="166" formatCode="&quot;&quot;###,##0.0"/>
  </numFmts>
  <fonts count="2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0"/>
      <color theme="9" tint="-0.499984740745262"/>
      <name val="Times New Roman"/>
      <family val="1"/>
      <charset val="204"/>
    </font>
    <font>
      <sz val="10"/>
      <name val="Arial"/>
    </font>
    <font>
      <b/>
      <sz val="12"/>
      <color indexed="8"/>
      <name val="Times New Roman"/>
    </font>
    <font>
      <sz val="12"/>
      <color indexed="8"/>
      <name val="Times New Roman"/>
    </font>
    <font>
      <sz val="11"/>
      <name val="Calibri"/>
    </font>
    <font>
      <sz val="13"/>
      <color indexed="8"/>
      <name val="Times New Roman"/>
    </font>
    <font>
      <b/>
      <sz val="13"/>
      <color indexed="8"/>
      <name val="Times New Roman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16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0" xfId="0" applyNumberFormat="1" applyFont="1"/>
    <xf numFmtId="164" fontId="2" fillId="0" borderId="0" xfId="0" applyNumberFormat="1" applyFont="1"/>
    <xf numFmtId="165" fontId="9" fillId="0" borderId="0" xfId="0" applyNumberFormat="1" applyFont="1"/>
    <xf numFmtId="0" fontId="8" fillId="2" borderId="4" xfId="2" applyNumberFormat="1" applyFont="1" applyFill="1" applyBorder="1" applyAlignment="1" applyProtection="1">
      <alignment vertical="center" wrapText="1"/>
      <protection hidden="1"/>
    </xf>
    <xf numFmtId="0" fontId="8" fillId="2" borderId="6" xfId="2" applyNumberFormat="1" applyFont="1" applyFill="1" applyBorder="1" applyAlignment="1" applyProtection="1">
      <alignment vertical="center" wrapText="1"/>
      <protection hidden="1"/>
    </xf>
    <xf numFmtId="0" fontId="8" fillId="2" borderId="1" xfId="2" applyNumberFormat="1" applyFont="1" applyFill="1" applyBorder="1" applyAlignment="1" applyProtection="1">
      <alignment vertical="center" wrapText="1"/>
      <protection hidden="1"/>
    </xf>
    <xf numFmtId="0" fontId="8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6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8" fillId="2" borderId="1" xfId="1" applyNumberFormat="1" applyFont="1" applyFill="1" applyBorder="1" applyAlignment="1" applyProtection="1">
      <protection hidden="1"/>
    </xf>
    <xf numFmtId="164" fontId="6" fillId="2" borderId="1" xfId="0" applyNumberFormat="1" applyFont="1" applyFill="1" applyBorder="1" applyAlignment="1"/>
    <xf numFmtId="164" fontId="10" fillId="2" borderId="1" xfId="1" applyNumberFormat="1" applyFont="1" applyFill="1" applyBorder="1" applyAlignment="1" applyProtection="1">
      <protection hidden="1"/>
    </xf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 wrapText="1"/>
      <protection hidden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5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2" applyNumberFormat="1" applyFont="1" applyFill="1" applyBorder="1" applyAlignment="1" applyProtection="1">
      <alignment vertical="center" wrapText="1"/>
      <protection hidden="1"/>
    </xf>
    <xf numFmtId="0" fontId="8" fillId="3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2" applyNumberFormat="1" applyFont="1" applyFill="1" applyBorder="1" applyAlignment="1" applyProtection="1">
      <alignment vertical="center" wrapText="1"/>
      <protection hidden="1"/>
    </xf>
    <xf numFmtId="164" fontId="8" fillId="3" borderId="3" xfId="1" applyNumberFormat="1" applyFont="1" applyFill="1" applyBorder="1" applyAlignment="1" applyProtection="1">
      <protection hidden="1"/>
    </xf>
    <xf numFmtId="0" fontId="8" fillId="3" borderId="4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4" xfId="2" applyNumberFormat="1" applyFont="1" applyFill="1" applyBorder="1" applyAlignment="1" applyProtection="1">
      <alignment vertical="center" wrapText="1"/>
      <protection hidden="1"/>
    </xf>
    <xf numFmtId="164" fontId="8" fillId="3" borderId="1" xfId="1" applyNumberFormat="1" applyFont="1" applyFill="1" applyBorder="1" applyAlignment="1" applyProtection="1">
      <protection hidden="1"/>
    </xf>
    <xf numFmtId="0" fontId="8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5" xfId="2" applyNumberFormat="1" applyFont="1" applyFill="1" applyBorder="1" applyAlignment="1" applyProtection="1">
      <alignment vertical="center" wrapText="1"/>
      <protection hidden="1"/>
    </xf>
    <xf numFmtId="0" fontId="8" fillId="3" borderId="6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6" xfId="2" applyNumberFormat="1" applyFont="1" applyFill="1" applyBorder="1" applyAlignment="1" applyProtection="1">
      <alignment vertical="center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3" borderId="1" xfId="2" applyNumberFormat="1" applyFont="1" applyFill="1" applyBorder="1" applyAlignment="1" applyProtection="1">
      <alignment vertical="center" wrapText="1"/>
      <protection hidden="1"/>
    </xf>
    <xf numFmtId="0" fontId="8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vertical="center" wrapText="1"/>
      <protection hidden="1"/>
    </xf>
    <xf numFmtId="164" fontId="8" fillId="2" borderId="3" xfId="1" applyNumberFormat="1" applyFont="1" applyFill="1" applyBorder="1" applyAlignment="1" applyProtection="1">
      <protection hidden="1"/>
    </xf>
    <xf numFmtId="0" fontId="7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/>
    <xf numFmtId="165" fontId="2" fillId="0" borderId="1" xfId="0" applyNumberFormat="1" applyFont="1" applyBorder="1"/>
    <xf numFmtId="164" fontId="14" fillId="2" borderId="1" xfId="0" applyNumberFormat="1" applyFont="1" applyFill="1" applyBorder="1" applyAlignment="1"/>
    <xf numFmtId="164" fontId="14" fillId="0" borderId="1" xfId="0" applyNumberFormat="1" applyFont="1" applyBorder="1"/>
    <xf numFmtId="0" fontId="15" fillId="2" borderId="6" xfId="2" applyNumberFormat="1" applyFont="1" applyFill="1" applyBorder="1" applyAlignment="1" applyProtection="1">
      <alignment horizontal="center" vertical="center" wrapText="1"/>
      <protection hidden="1"/>
    </xf>
    <xf numFmtId="0" fontId="15" fillId="2" borderId="6" xfId="2" applyNumberFormat="1" applyFont="1" applyFill="1" applyBorder="1" applyAlignment="1" applyProtection="1">
      <alignment vertical="center" wrapText="1"/>
      <protection hidden="1"/>
    </xf>
    <xf numFmtId="164" fontId="15" fillId="2" borderId="1" xfId="1" applyNumberFormat="1" applyFont="1" applyFill="1" applyBorder="1" applyAlignment="1" applyProtection="1">
      <protection hidden="1"/>
    </xf>
    <xf numFmtId="49" fontId="15" fillId="2" borderId="6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3"/>
    <xf numFmtId="0" fontId="18" fillId="0" borderId="0" xfId="3" applyFont="1" applyAlignment="1">
      <alignment horizontal="center" wrapText="1"/>
    </xf>
    <xf numFmtId="0" fontId="18" fillId="0" borderId="9" xfId="3" applyFont="1" applyBorder="1" applyAlignment="1">
      <alignment horizontal="center" vertical="center" wrapText="1"/>
    </xf>
    <xf numFmtId="0" fontId="17" fillId="0" borderId="9" xfId="3" applyFont="1" applyBorder="1" applyAlignment="1">
      <alignment horizontal="center" vertical="center" wrapText="1"/>
    </xf>
    <xf numFmtId="0" fontId="21" fillId="0" borderId="9" xfId="3" applyFont="1" applyBorder="1" applyAlignment="1">
      <alignment horizontal="left" vertical="center" wrapText="1"/>
    </xf>
    <xf numFmtId="166" fontId="21" fillId="0" borderId="9" xfId="3" applyNumberFormat="1" applyFont="1" applyBorder="1" applyAlignment="1">
      <alignment wrapText="1"/>
    </xf>
    <xf numFmtId="0" fontId="21" fillId="0" borderId="9" xfId="3" applyFont="1" applyBorder="1" applyAlignment="1">
      <alignment horizontal="center" vertical="center" wrapText="1"/>
    </xf>
    <xf numFmtId="166" fontId="21" fillId="0" borderId="9" xfId="3" applyNumberFormat="1" applyFont="1" applyBorder="1" applyAlignment="1">
      <alignment horizontal="right" vertical="center" wrapText="1"/>
    </xf>
    <xf numFmtId="0" fontId="17" fillId="0" borderId="9" xfId="3" applyFont="1" applyBorder="1" applyAlignment="1">
      <alignment horizontal="left" vertical="center" wrapText="1"/>
    </xf>
    <xf numFmtId="0" fontId="20" fillId="0" borderId="9" xfId="3" applyFont="1" applyBorder="1" applyAlignment="1">
      <alignment horizontal="left" vertical="center" wrapText="1"/>
    </xf>
    <xf numFmtId="166" fontId="20" fillId="0" borderId="9" xfId="3" applyNumberFormat="1" applyFont="1" applyBorder="1" applyAlignment="1">
      <alignment horizontal="right" vertical="center" wrapText="1"/>
    </xf>
    <xf numFmtId="0" fontId="18" fillId="4" borderId="9" xfId="3" applyFont="1" applyFill="1" applyBorder="1" applyAlignment="1">
      <alignment horizontal="center" vertical="center" wrapText="1"/>
    </xf>
    <xf numFmtId="0" fontId="20" fillId="4" borderId="9" xfId="3" applyFont="1" applyFill="1" applyBorder="1" applyAlignment="1">
      <alignment horizontal="left" vertical="center" wrapText="1"/>
    </xf>
    <xf numFmtId="166" fontId="20" fillId="4" borderId="9" xfId="3" applyNumberFormat="1" applyFont="1" applyFill="1" applyBorder="1" applyAlignment="1">
      <alignment horizontal="right" vertical="center" wrapText="1"/>
    </xf>
    <xf numFmtId="0" fontId="22" fillId="0" borderId="1" xfId="3" applyFont="1" applyBorder="1" applyAlignment="1">
      <alignment horizontal="left" vertical="center" wrapText="1"/>
    </xf>
    <xf numFmtId="166" fontId="22" fillId="0" borderId="1" xfId="3" applyNumberFormat="1" applyFont="1" applyBorder="1" applyAlignment="1">
      <alignment horizontal="right" vertical="center" wrapText="1"/>
    </xf>
    <xf numFmtId="0" fontId="23" fillId="0" borderId="9" xfId="3" applyFont="1" applyBorder="1" applyAlignment="1">
      <alignment horizontal="center" vertical="center" wrapText="1"/>
    </xf>
    <xf numFmtId="0" fontId="22" fillId="0" borderId="9" xfId="3" applyFont="1" applyBorder="1" applyAlignment="1">
      <alignment horizontal="left" vertical="center" wrapText="1"/>
    </xf>
    <xf numFmtId="0" fontId="22" fillId="4" borderId="9" xfId="3" applyFont="1" applyFill="1" applyBorder="1" applyAlignment="1">
      <alignment horizontal="left" vertical="center" wrapText="1"/>
    </xf>
    <xf numFmtId="0" fontId="24" fillId="0" borderId="9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left" vertical="center" wrapText="1"/>
    </xf>
    <xf numFmtId="166" fontId="25" fillId="0" borderId="9" xfId="3" applyNumberFormat="1" applyFont="1" applyFill="1" applyBorder="1" applyAlignment="1">
      <alignment horizontal="right" vertical="center"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7" fillId="0" borderId="5" xfId="0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 applyProtection="1">
      <protection hidden="1"/>
    </xf>
    <xf numFmtId="164" fontId="13" fillId="0" borderId="1" xfId="0" applyNumberFormat="1" applyFont="1" applyFill="1" applyBorder="1" applyAlignment="1"/>
    <xf numFmtId="0" fontId="7" fillId="0" borderId="1" xfId="2" applyNumberFormat="1" applyFont="1" applyFill="1" applyBorder="1" applyAlignment="1" applyProtection="1">
      <alignment vertical="center" wrapText="1"/>
      <protection hidden="1"/>
    </xf>
    <xf numFmtId="0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0" xfId="0" applyNumberFormat="1" applyFont="1" applyFill="1" applyBorder="1" applyAlignment="1"/>
    <xf numFmtId="0" fontId="1" fillId="0" borderId="0" xfId="0" applyFont="1" applyAlignment="1">
      <alignment horizontal="center" vertical="center" wrapText="1"/>
    </xf>
    <xf numFmtId="0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7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2" borderId="4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49" fontId="23" fillId="0" borderId="4" xfId="3" applyNumberFormat="1" applyFont="1" applyBorder="1" applyAlignment="1">
      <alignment horizontal="center" vertical="center" wrapText="1"/>
    </xf>
    <xf numFmtId="49" fontId="16" fillId="0" borderId="8" xfId="3" applyNumberFormat="1" applyBorder="1" applyAlignment="1">
      <alignment horizontal="center" vertical="center" wrapText="1"/>
    </xf>
    <xf numFmtId="49" fontId="16" fillId="0" borderId="7" xfId="3" applyNumberFormat="1" applyBorder="1" applyAlignment="1">
      <alignment horizontal="center" vertical="center" wrapText="1"/>
    </xf>
    <xf numFmtId="0" fontId="17" fillId="0" borderId="0" xfId="3" applyFont="1" applyAlignment="1">
      <alignment horizontal="center" wrapText="1"/>
    </xf>
    <xf numFmtId="0" fontId="16" fillId="0" borderId="0" xfId="3"/>
    <xf numFmtId="0" fontId="18" fillId="0" borderId="0" xfId="3" applyFont="1" applyAlignment="1">
      <alignment horizontal="right" wrapText="1"/>
    </xf>
    <xf numFmtId="0" fontId="18" fillId="0" borderId="9" xfId="3" applyFont="1" applyBorder="1" applyAlignment="1">
      <alignment horizontal="center" vertical="center" wrapText="1"/>
    </xf>
    <xf numFmtId="0" fontId="19" fillId="0" borderId="10" xfId="3" applyFont="1" applyBorder="1" applyAlignment="1"/>
    <xf numFmtId="0" fontId="19" fillId="0" borderId="11" xfId="3" applyFont="1" applyBorder="1" applyAlignment="1"/>
    <xf numFmtId="0" fontId="20" fillId="0" borderId="9" xfId="3" applyFont="1" applyBorder="1" applyAlignment="1">
      <alignment horizontal="center" vertical="center" wrapText="1"/>
    </xf>
    <xf numFmtId="0" fontId="19" fillId="0" borderId="9" xfId="3" applyFont="1" applyBorder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zoomScale="80" zoomScaleNormal="80" workbookViewId="0">
      <selection activeCell="B28" sqref="B28"/>
    </sheetView>
  </sheetViews>
  <sheetFormatPr defaultRowHeight="15" x14ac:dyDescent="0.25"/>
  <cols>
    <col min="1" max="1" width="32.7109375" style="1" customWidth="1"/>
    <col min="2" max="2" width="65.5703125" style="2" bestFit="1" customWidth="1"/>
    <col min="3" max="5" width="18.42578125" style="1" customWidth="1"/>
    <col min="6" max="8" width="18.28515625" style="1" customWidth="1"/>
    <col min="9" max="9" width="17.85546875" style="1" customWidth="1"/>
    <col min="10" max="10" width="18.42578125" style="1" customWidth="1"/>
    <col min="11" max="11" width="18.140625" style="1" customWidth="1"/>
    <col min="12" max="13" width="9.140625" style="1"/>
    <col min="14" max="14" width="16.85546875" style="1" customWidth="1"/>
    <col min="15" max="248" width="9.140625" style="1"/>
    <col min="249" max="249" width="27.28515625" style="1" customWidth="1"/>
    <col min="250" max="250" width="65.5703125" style="1" bestFit="1" customWidth="1"/>
    <col min="251" max="251" width="14.5703125" style="1" customWidth="1"/>
    <col min="252" max="252" width="0" style="1" hidden="1" customWidth="1"/>
    <col min="253" max="253" width="13.42578125" style="1" customWidth="1"/>
    <col min="254" max="254" width="0" style="1" hidden="1" customWidth="1"/>
    <col min="255" max="256" width="13.140625" style="1" bestFit="1" customWidth="1"/>
    <col min="257" max="257" width="12.7109375" style="1" bestFit="1" customWidth="1"/>
    <col min="258" max="258" width="13.5703125" style="1" bestFit="1" customWidth="1"/>
    <col min="259" max="262" width="13.5703125" style="1" customWidth="1"/>
    <col min="263" max="263" width="12.7109375" style="1" customWidth="1"/>
    <col min="264" max="504" width="9.140625" style="1"/>
    <col min="505" max="505" width="27.28515625" style="1" customWidth="1"/>
    <col min="506" max="506" width="65.5703125" style="1" bestFit="1" customWidth="1"/>
    <col min="507" max="507" width="14.5703125" style="1" customWidth="1"/>
    <col min="508" max="508" width="0" style="1" hidden="1" customWidth="1"/>
    <col min="509" max="509" width="13.42578125" style="1" customWidth="1"/>
    <col min="510" max="510" width="0" style="1" hidden="1" customWidth="1"/>
    <col min="511" max="512" width="13.140625" style="1" bestFit="1" customWidth="1"/>
    <col min="513" max="513" width="12.7109375" style="1" bestFit="1" customWidth="1"/>
    <col min="514" max="514" width="13.5703125" style="1" bestFit="1" customWidth="1"/>
    <col min="515" max="518" width="13.5703125" style="1" customWidth="1"/>
    <col min="519" max="519" width="12.7109375" style="1" customWidth="1"/>
    <col min="520" max="760" width="9.140625" style="1"/>
    <col min="761" max="761" width="27.28515625" style="1" customWidth="1"/>
    <col min="762" max="762" width="65.5703125" style="1" bestFit="1" customWidth="1"/>
    <col min="763" max="763" width="14.5703125" style="1" customWidth="1"/>
    <col min="764" max="764" width="0" style="1" hidden="1" customWidth="1"/>
    <col min="765" max="765" width="13.42578125" style="1" customWidth="1"/>
    <col min="766" max="766" width="0" style="1" hidden="1" customWidth="1"/>
    <col min="767" max="768" width="13.140625" style="1" bestFit="1" customWidth="1"/>
    <col min="769" max="769" width="12.7109375" style="1" bestFit="1" customWidth="1"/>
    <col min="770" max="770" width="13.5703125" style="1" bestFit="1" customWidth="1"/>
    <col min="771" max="774" width="13.5703125" style="1" customWidth="1"/>
    <col min="775" max="775" width="12.7109375" style="1" customWidth="1"/>
    <col min="776" max="1016" width="9.140625" style="1"/>
    <col min="1017" max="1017" width="27.28515625" style="1" customWidth="1"/>
    <col min="1018" max="1018" width="65.5703125" style="1" bestFit="1" customWidth="1"/>
    <col min="1019" max="1019" width="14.5703125" style="1" customWidth="1"/>
    <col min="1020" max="1020" width="0" style="1" hidden="1" customWidth="1"/>
    <col min="1021" max="1021" width="13.42578125" style="1" customWidth="1"/>
    <col min="1022" max="1022" width="0" style="1" hidden="1" customWidth="1"/>
    <col min="1023" max="1024" width="13.140625" style="1" bestFit="1" customWidth="1"/>
    <col min="1025" max="1025" width="12.7109375" style="1" bestFit="1" customWidth="1"/>
    <col min="1026" max="1026" width="13.5703125" style="1" bestFit="1" customWidth="1"/>
    <col min="1027" max="1030" width="13.5703125" style="1" customWidth="1"/>
    <col min="1031" max="1031" width="12.7109375" style="1" customWidth="1"/>
    <col min="1032" max="1272" width="9.140625" style="1"/>
    <col min="1273" max="1273" width="27.28515625" style="1" customWidth="1"/>
    <col min="1274" max="1274" width="65.5703125" style="1" bestFit="1" customWidth="1"/>
    <col min="1275" max="1275" width="14.5703125" style="1" customWidth="1"/>
    <col min="1276" max="1276" width="0" style="1" hidden="1" customWidth="1"/>
    <col min="1277" max="1277" width="13.42578125" style="1" customWidth="1"/>
    <col min="1278" max="1278" width="0" style="1" hidden="1" customWidth="1"/>
    <col min="1279" max="1280" width="13.140625" style="1" bestFit="1" customWidth="1"/>
    <col min="1281" max="1281" width="12.7109375" style="1" bestFit="1" customWidth="1"/>
    <col min="1282" max="1282" width="13.5703125" style="1" bestFit="1" customWidth="1"/>
    <col min="1283" max="1286" width="13.5703125" style="1" customWidth="1"/>
    <col min="1287" max="1287" width="12.7109375" style="1" customWidth="1"/>
    <col min="1288" max="1528" width="9.140625" style="1"/>
    <col min="1529" max="1529" width="27.28515625" style="1" customWidth="1"/>
    <col min="1530" max="1530" width="65.5703125" style="1" bestFit="1" customWidth="1"/>
    <col min="1531" max="1531" width="14.5703125" style="1" customWidth="1"/>
    <col min="1532" max="1532" width="0" style="1" hidden="1" customWidth="1"/>
    <col min="1533" max="1533" width="13.42578125" style="1" customWidth="1"/>
    <col min="1534" max="1534" width="0" style="1" hidden="1" customWidth="1"/>
    <col min="1535" max="1536" width="13.140625" style="1" bestFit="1" customWidth="1"/>
    <col min="1537" max="1537" width="12.7109375" style="1" bestFit="1" customWidth="1"/>
    <col min="1538" max="1538" width="13.5703125" style="1" bestFit="1" customWidth="1"/>
    <col min="1539" max="1542" width="13.5703125" style="1" customWidth="1"/>
    <col min="1543" max="1543" width="12.7109375" style="1" customWidth="1"/>
    <col min="1544" max="1784" width="9.140625" style="1"/>
    <col min="1785" max="1785" width="27.28515625" style="1" customWidth="1"/>
    <col min="1786" max="1786" width="65.5703125" style="1" bestFit="1" customWidth="1"/>
    <col min="1787" max="1787" width="14.5703125" style="1" customWidth="1"/>
    <col min="1788" max="1788" width="0" style="1" hidden="1" customWidth="1"/>
    <col min="1789" max="1789" width="13.42578125" style="1" customWidth="1"/>
    <col min="1790" max="1790" width="0" style="1" hidden="1" customWidth="1"/>
    <col min="1791" max="1792" width="13.140625" style="1" bestFit="1" customWidth="1"/>
    <col min="1793" max="1793" width="12.7109375" style="1" bestFit="1" customWidth="1"/>
    <col min="1794" max="1794" width="13.5703125" style="1" bestFit="1" customWidth="1"/>
    <col min="1795" max="1798" width="13.5703125" style="1" customWidth="1"/>
    <col min="1799" max="1799" width="12.7109375" style="1" customWidth="1"/>
    <col min="1800" max="2040" width="9.140625" style="1"/>
    <col min="2041" max="2041" width="27.28515625" style="1" customWidth="1"/>
    <col min="2042" max="2042" width="65.5703125" style="1" bestFit="1" customWidth="1"/>
    <col min="2043" max="2043" width="14.5703125" style="1" customWidth="1"/>
    <col min="2044" max="2044" width="0" style="1" hidden="1" customWidth="1"/>
    <col min="2045" max="2045" width="13.42578125" style="1" customWidth="1"/>
    <col min="2046" max="2046" width="0" style="1" hidden="1" customWidth="1"/>
    <col min="2047" max="2048" width="13.140625" style="1" bestFit="1" customWidth="1"/>
    <col min="2049" max="2049" width="12.7109375" style="1" bestFit="1" customWidth="1"/>
    <col min="2050" max="2050" width="13.5703125" style="1" bestFit="1" customWidth="1"/>
    <col min="2051" max="2054" width="13.5703125" style="1" customWidth="1"/>
    <col min="2055" max="2055" width="12.7109375" style="1" customWidth="1"/>
    <col min="2056" max="2296" width="9.140625" style="1"/>
    <col min="2297" max="2297" width="27.28515625" style="1" customWidth="1"/>
    <col min="2298" max="2298" width="65.5703125" style="1" bestFit="1" customWidth="1"/>
    <col min="2299" max="2299" width="14.5703125" style="1" customWidth="1"/>
    <col min="2300" max="2300" width="0" style="1" hidden="1" customWidth="1"/>
    <col min="2301" max="2301" width="13.42578125" style="1" customWidth="1"/>
    <col min="2302" max="2302" width="0" style="1" hidden="1" customWidth="1"/>
    <col min="2303" max="2304" width="13.140625" style="1" bestFit="1" customWidth="1"/>
    <col min="2305" max="2305" width="12.7109375" style="1" bestFit="1" customWidth="1"/>
    <col min="2306" max="2306" width="13.5703125" style="1" bestFit="1" customWidth="1"/>
    <col min="2307" max="2310" width="13.5703125" style="1" customWidth="1"/>
    <col min="2311" max="2311" width="12.7109375" style="1" customWidth="1"/>
    <col min="2312" max="2552" width="9.140625" style="1"/>
    <col min="2553" max="2553" width="27.28515625" style="1" customWidth="1"/>
    <col min="2554" max="2554" width="65.5703125" style="1" bestFit="1" customWidth="1"/>
    <col min="2555" max="2555" width="14.5703125" style="1" customWidth="1"/>
    <col min="2556" max="2556" width="0" style="1" hidden="1" customWidth="1"/>
    <col min="2557" max="2557" width="13.42578125" style="1" customWidth="1"/>
    <col min="2558" max="2558" width="0" style="1" hidden="1" customWidth="1"/>
    <col min="2559" max="2560" width="13.140625" style="1" bestFit="1" customWidth="1"/>
    <col min="2561" max="2561" width="12.7109375" style="1" bestFit="1" customWidth="1"/>
    <col min="2562" max="2562" width="13.5703125" style="1" bestFit="1" customWidth="1"/>
    <col min="2563" max="2566" width="13.5703125" style="1" customWidth="1"/>
    <col min="2567" max="2567" width="12.7109375" style="1" customWidth="1"/>
    <col min="2568" max="2808" width="9.140625" style="1"/>
    <col min="2809" max="2809" width="27.28515625" style="1" customWidth="1"/>
    <col min="2810" max="2810" width="65.5703125" style="1" bestFit="1" customWidth="1"/>
    <col min="2811" max="2811" width="14.5703125" style="1" customWidth="1"/>
    <col min="2812" max="2812" width="0" style="1" hidden="1" customWidth="1"/>
    <col min="2813" max="2813" width="13.42578125" style="1" customWidth="1"/>
    <col min="2814" max="2814" width="0" style="1" hidden="1" customWidth="1"/>
    <col min="2815" max="2816" width="13.140625" style="1" bestFit="1" customWidth="1"/>
    <col min="2817" max="2817" width="12.7109375" style="1" bestFit="1" customWidth="1"/>
    <col min="2818" max="2818" width="13.5703125" style="1" bestFit="1" customWidth="1"/>
    <col min="2819" max="2822" width="13.5703125" style="1" customWidth="1"/>
    <col min="2823" max="2823" width="12.7109375" style="1" customWidth="1"/>
    <col min="2824" max="3064" width="9.140625" style="1"/>
    <col min="3065" max="3065" width="27.28515625" style="1" customWidth="1"/>
    <col min="3066" max="3066" width="65.5703125" style="1" bestFit="1" customWidth="1"/>
    <col min="3067" max="3067" width="14.5703125" style="1" customWidth="1"/>
    <col min="3068" max="3068" width="0" style="1" hidden="1" customWidth="1"/>
    <col min="3069" max="3069" width="13.42578125" style="1" customWidth="1"/>
    <col min="3070" max="3070" width="0" style="1" hidden="1" customWidth="1"/>
    <col min="3071" max="3072" width="13.140625" style="1" bestFit="1" customWidth="1"/>
    <col min="3073" max="3073" width="12.7109375" style="1" bestFit="1" customWidth="1"/>
    <col min="3074" max="3074" width="13.5703125" style="1" bestFit="1" customWidth="1"/>
    <col min="3075" max="3078" width="13.5703125" style="1" customWidth="1"/>
    <col min="3079" max="3079" width="12.7109375" style="1" customWidth="1"/>
    <col min="3080" max="3320" width="9.140625" style="1"/>
    <col min="3321" max="3321" width="27.28515625" style="1" customWidth="1"/>
    <col min="3322" max="3322" width="65.5703125" style="1" bestFit="1" customWidth="1"/>
    <col min="3323" max="3323" width="14.5703125" style="1" customWidth="1"/>
    <col min="3324" max="3324" width="0" style="1" hidden="1" customWidth="1"/>
    <col min="3325" max="3325" width="13.42578125" style="1" customWidth="1"/>
    <col min="3326" max="3326" width="0" style="1" hidden="1" customWidth="1"/>
    <col min="3327" max="3328" width="13.140625" style="1" bestFit="1" customWidth="1"/>
    <col min="3329" max="3329" width="12.7109375" style="1" bestFit="1" customWidth="1"/>
    <col min="3330" max="3330" width="13.5703125" style="1" bestFit="1" customWidth="1"/>
    <col min="3331" max="3334" width="13.5703125" style="1" customWidth="1"/>
    <col min="3335" max="3335" width="12.7109375" style="1" customWidth="1"/>
    <col min="3336" max="3576" width="9.140625" style="1"/>
    <col min="3577" max="3577" width="27.28515625" style="1" customWidth="1"/>
    <col min="3578" max="3578" width="65.5703125" style="1" bestFit="1" customWidth="1"/>
    <col min="3579" max="3579" width="14.5703125" style="1" customWidth="1"/>
    <col min="3580" max="3580" width="0" style="1" hidden="1" customWidth="1"/>
    <col min="3581" max="3581" width="13.42578125" style="1" customWidth="1"/>
    <col min="3582" max="3582" width="0" style="1" hidden="1" customWidth="1"/>
    <col min="3583" max="3584" width="13.140625" style="1" bestFit="1" customWidth="1"/>
    <col min="3585" max="3585" width="12.7109375" style="1" bestFit="1" customWidth="1"/>
    <col min="3586" max="3586" width="13.5703125" style="1" bestFit="1" customWidth="1"/>
    <col min="3587" max="3590" width="13.5703125" style="1" customWidth="1"/>
    <col min="3591" max="3591" width="12.7109375" style="1" customWidth="1"/>
    <col min="3592" max="3832" width="9.140625" style="1"/>
    <col min="3833" max="3833" width="27.28515625" style="1" customWidth="1"/>
    <col min="3834" max="3834" width="65.5703125" style="1" bestFit="1" customWidth="1"/>
    <col min="3835" max="3835" width="14.5703125" style="1" customWidth="1"/>
    <col min="3836" max="3836" width="0" style="1" hidden="1" customWidth="1"/>
    <col min="3837" max="3837" width="13.42578125" style="1" customWidth="1"/>
    <col min="3838" max="3838" width="0" style="1" hidden="1" customWidth="1"/>
    <col min="3839" max="3840" width="13.140625" style="1" bestFit="1" customWidth="1"/>
    <col min="3841" max="3841" width="12.7109375" style="1" bestFit="1" customWidth="1"/>
    <col min="3842" max="3842" width="13.5703125" style="1" bestFit="1" customWidth="1"/>
    <col min="3843" max="3846" width="13.5703125" style="1" customWidth="1"/>
    <col min="3847" max="3847" width="12.7109375" style="1" customWidth="1"/>
    <col min="3848" max="4088" width="9.140625" style="1"/>
    <col min="4089" max="4089" width="27.28515625" style="1" customWidth="1"/>
    <col min="4090" max="4090" width="65.5703125" style="1" bestFit="1" customWidth="1"/>
    <col min="4091" max="4091" width="14.5703125" style="1" customWidth="1"/>
    <col min="4092" max="4092" width="0" style="1" hidden="1" customWidth="1"/>
    <col min="4093" max="4093" width="13.42578125" style="1" customWidth="1"/>
    <col min="4094" max="4094" width="0" style="1" hidden="1" customWidth="1"/>
    <col min="4095" max="4096" width="13.140625" style="1" bestFit="1" customWidth="1"/>
    <col min="4097" max="4097" width="12.7109375" style="1" bestFit="1" customWidth="1"/>
    <col min="4098" max="4098" width="13.5703125" style="1" bestFit="1" customWidth="1"/>
    <col min="4099" max="4102" width="13.5703125" style="1" customWidth="1"/>
    <col min="4103" max="4103" width="12.7109375" style="1" customWidth="1"/>
    <col min="4104" max="4344" width="9.140625" style="1"/>
    <col min="4345" max="4345" width="27.28515625" style="1" customWidth="1"/>
    <col min="4346" max="4346" width="65.5703125" style="1" bestFit="1" customWidth="1"/>
    <col min="4347" max="4347" width="14.5703125" style="1" customWidth="1"/>
    <col min="4348" max="4348" width="0" style="1" hidden="1" customWidth="1"/>
    <col min="4349" max="4349" width="13.42578125" style="1" customWidth="1"/>
    <col min="4350" max="4350" width="0" style="1" hidden="1" customWidth="1"/>
    <col min="4351" max="4352" width="13.140625" style="1" bestFit="1" customWidth="1"/>
    <col min="4353" max="4353" width="12.7109375" style="1" bestFit="1" customWidth="1"/>
    <col min="4354" max="4354" width="13.5703125" style="1" bestFit="1" customWidth="1"/>
    <col min="4355" max="4358" width="13.5703125" style="1" customWidth="1"/>
    <col min="4359" max="4359" width="12.7109375" style="1" customWidth="1"/>
    <col min="4360" max="4600" width="9.140625" style="1"/>
    <col min="4601" max="4601" width="27.28515625" style="1" customWidth="1"/>
    <col min="4602" max="4602" width="65.5703125" style="1" bestFit="1" customWidth="1"/>
    <col min="4603" max="4603" width="14.5703125" style="1" customWidth="1"/>
    <col min="4604" max="4604" width="0" style="1" hidden="1" customWidth="1"/>
    <col min="4605" max="4605" width="13.42578125" style="1" customWidth="1"/>
    <col min="4606" max="4606" width="0" style="1" hidden="1" customWidth="1"/>
    <col min="4607" max="4608" width="13.140625" style="1" bestFit="1" customWidth="1"/>
    <col min="4609" max="4609" width="12.7109375" style="1" bestFit="1" customWidth="1"/>
    <col min="4610" max="4610" width="13.5703125" style="1" bestFit="1" customWidth="1"/>
    <col min="4611" max="4614" width="13.5703125" style="1" customWidth="1"/>
    <col min="4615" max="4615" width="12.7109375" style="1" customWidth="1"/>
    <col min="4616" max="4856" width="9.140625" style="1"/>
    <col min="4857" max="4857" width="27.28515625" style="1" customWidth="1"/>
    <col min="4858" max="4858" width="65.5703125" style="1" bestFit="1" customWidth="1"/>
    <col min="4859" max="4859" width="14.5703125" style="1" customWidth="1"/>
    <col min="4860" max="4860" width="0" style="1" hidden="1" customWidth="1"/>
    <col min="4861" max="4861" width="13.42578125" style="1" customWidth="1"/>
    <col min="4862" max="4862" width="0" style="1" hidden="1" customWidth="1"/>
    <col min="4863" max="4864" width="13.140625" style="1" bestFit="1" customWidth="1"/>
    <col min="4865" max="4865" width="12.7109375" style="1" bestFit="1" customWidth="1"/>
    <col min="4866" max="4866" width="13.5703125" style="1" bestFit="1" customWidth="1"/>
    <col min="4867" max="4870" width="13.5703125" style="1" customWidth="1"/>
    <col min="4871" max="4871" width="12.7109375" style="1" customWidth="1"/>
    <col min="4872" max="5112" width="9.140625" style="1"/>
    <col min="5113" max="5113" width="27.28515625" style="1" customWidth="1"/>
    <col min="5114" max="5114" width="65.5703125" style="1" bestFit="1" customWidth="1"/>
    <col min="5115" max="5115" width="14.5703125" style="1" customWidth="1"/>
    <col min="5116" max="5116" width="0" style="1" hidden="1" customWidth="1"/>
    <col min="5117" max="5117" width="13.42578125" style="1" customWidth="1"/>
    <col min="5118" max="5118" width="0" style="1" hidden="1" customWidth="1"/>
    <col min="5119" max="5120" width="13.140625" style="1" bestFit="1" customWidth="1"/>
    <col min="5121" max="5121" width="12.7109375" style="1" bestFit="1" customWidth="1"/>
    <col min="5122" max="5122" width="13.5703125" style="1" bestFit="1" customWidth="1"/>
    <col min="5123" max="5126" width="13.5703125" style="1" customWidth="1"/>
    <col min="5127" max="5127" width="12.7109375" style="1" customWidth="1"/>
    <col min="5128" max="5368" width="9.140625" style="1"/>
    <col min="5369" max="5369" width="27.28515625" style="1" customWidth="1"/>
    <col min="5370" max="5370" width="65.5703125" style="1" bestFit="1" customWidth="1"/>
    <col min="5371" max="5371" width="14.5703125" style="1" customWidth="1"/>
    <col min="5372" max="5372" width="0" style="1" hidden="1" customWidth="1"/>
    <col min="5373" max="5373" width="13.42578125" style="1" customWidth="1"/>
    <col min="5374" max="5374" width="0" style="1" hidden="1" customWidth="1"/>
    <col min="5375" max="5376" width="13.140625" style="1" bestFit="1" customWidth="1"/>
    <col min="5377" max="5377" width="12.7109375" style="1" bestFit="1" customWidth="1"/>
    <col min="5378" max="5378" width="13.5703125" style="1" bestFit="1" customWidth="1"/>
    <col min="5379" max="5382" width="13.5703125" style="1" customWidth="1"/>
    <col min="5383" max="5383" width="12.7109375" style="1" customWidth="1"/>
    <col min="5384" max="5624" width="9.140625" style="1"/>
    <col min="5625" max="5625" width="27.28515625" style="1" customWidth="1"/>
    <col min="5626" max="5626" width="65.5703125" style="1" bestFit="1" customWidth="1"/>
    <col min="5627" max="5627" width="14.5703125" style="1" customWidth="1"/>
    <col min="5628" max="5628" width="0" style="1" hidden="1" customWidth="1"/>
    <col min="5629" max="5629" width="13.42578125" style="1" customWidth="1"/>
    <col min="5630" max="5630" width="0" style="1" hidden="1" customWidth="1"/>
    <col min="5631" max="5632" width="13.140625" style="1" bestFit="1" customWidth="1"/>
    <col min="5633" max="5633" width="12.7109375" style="1" bestFit="1" customWidth="1"/>
    <col min="5634" max="5634" width="13.5703125" style="1" bestFit="1" customWidth="1"/>
    <col min="5635" max="5638" width="13.5703125" style="1" customWidth="1"/>
    <col min="5639" max="5639" width="12.7109375" style="1" customWidth="1"/>
    <col min="5640" max="5880" width="9.140625" style="1"/>
    <col min="5881" max="5881" width="27.28515625" style="1" customWidth="1"/>
    <col min="5882" max="5882" width="65.5703125" style="1" bestFit="1" customWidth="1"/>
    <col min="5883" max="5883" width="14.5703125" style="1" customWidth="1"/>
    <col min="5884" max="5884" width="0" style="1" hidden="1" customWidth="1"/>
    <col min="5885" max="5885" width="13.42578125" style="1" customWidth="1"/>
    <col min="5886" max="5886" width="0" style="1" hidden="1" customWidth="1"/>
    <col min="5887" max="5888" width="13.140625" style="1" bestFit="1" customWidth="1"/>
    <col min="5889" max="5889" width="12.7109375" style="1" bestFit="1" customWidth="1"/>
    <col min="5890" max="5890" width="13.5703125" style="1" bestFit="1" customWidth="1"/>
    <col min="5891" max="5894" width="13.5703125" style="1" customWidth="1"/>
    <col min="5895" max="5895" width="12.7109375" style="1" customWidth="1"/>
    <col min="5896" max="6136" width="9.140625" style="1"/>
    <col min="6137" max="6137" width="27.28515625" style="1" customWidth="1"/>
    <col min="6138" max="6138" width="65.5703125" style="1" bestFit="1" customWidth="1"/>
    <col min="6139" max="6139" width="14.5703125" style="1" customWidth="1"/>
    <col min="6140" max="6140" width="0" style="1" hidden="1" customWidth="1"/>
    <col min="6141" max="6141" width="13.42578125" style="1" customWidth="1"/>
    <col min="6142" max="6142" width="0" style="1" hidden="1" customWidth="1"/>
    <col min="6143" max="6144" width="13.140625" style="1" bestFit="1" customWidth="1"/>
    <col min="6145" max="6145" width="12.7109375" style="1" bestFit="1" customWidth="1"/>
    <col min="6146" max="6146" width="13.5703125" style="1" bestFit="1" customWidth="1"/>
    <col min="6147" max="6150" width="13.5703125" style="1" customWidth="1"/>
    <col min="6151" max="6151" width="12.7109375" style="1" customWidth="1"/>
    <col min="6152" max="6392" width="9.140625" style="1"/>
    <col min="6393" max="6393" width="27.28515625" style="1" customWidth="1"/>
    <col min="6394" max="6394" width="65.5703125" style="1" bestFit="1" customWidth="1"/>
    <col min="6395" max="6395" width="14.5703125" style="1" customWidth="1"/>
    <col min="6396" max="6396" width="0" style="1" hidden="1" customWidth="1"/>
    <col min="6397" max="6397" width="13.42578125" style="1" customWidth="1"/>
    <col min="6398" max="6398" width="0" style="1" hidden="1" customWidth="1"/>
    <col min="6399" max="6400" width="13.140625" style="1" bestFit="1" customWidth="1"/>
    <col min="6401" max="6401" width="12.7109375" style="1" bestFit="1" customWidth="1"/>
    <col min="6402" max="6402" width="13.5703125" style="1" bestFit="1" customWidth="1"/>
    <col min="6403" max="6406" width="13.5703125" style="1" customWidth="1"/>
    <col min="6407" max="6407" width="12.7109375" style="1" customWidth="1"/>
    <col min="6408" max="6648" width="9.140625" style="1"/>
    <col min="6649" max="6649" width="27.28515625" style="1" customWidth="1"/>
    <col min="6650" max="6650" width="65.5703125" style="1" bestFit="1" customWidth="1"/>
    <col min="6651" max="6651" width="14.5703125" style="1" customWidth="1"/>
    <col min="6652" max="6652" width="0" style="1" hidden="1" customWidth="1"/>
    <col min="6653" max="6653" width="13.42578125" style="1" customWidth="1"/>
    <col min="6654" max="6654" width="0" style="1" hidden="1" customWidth="1"/>
    <col min="6655" max="6656" width="13.140625" style="1" bestFit="1" customWidth="1"/>
    <col min="6657" max="6657" width="12.7109375" style="1" bestFit="1" customWidth="1"/>
    <col min="6658" max="6658" width="13.5703125" style="1" bestFit="1" customWidth="1"/>
    <col min="6659" max="6662" width="13.5703125" style="1" customWidth="1"/>
    <col min="6663" max="6663" width="12.7109375" style="1" customWidth="1"/>
    <col min="6664" max="6904" width="9.140625" style="1"/>
    <col min="6905" max="6905" width="27.28515625" style="1" customWidth="1"/>
    <col min="6906" max="6906" width="65.5703125" style="1" bestFit="1" customWidth="1"/>
    <col min="6907" max="6907" width="14.5703125" style="1" customWidth="1"/>
    <col min="6908" max="6908" width="0" style="1" hidden="1" customWidth="1"/>
    <col min="6909" max="6909" width="13.42578125" style="1" customWidth="1"/>
    <col min="6910" max="6910" width="0" style="1" hidden="1" customWidth="1"/>
    <col min="6911" max="6912" width="13.140625" style="1" bestFit="1" customWidth="1"/>
    <col min="6913" max="6913" width="12.7109375" style="1" bestFit="1" customWidth="1"/>
    <col min="6914" max="6914" width="13.5703125" style="1" bestFit="1" customWidth="1"/>
    <col min="6915" max="6918" width="13.5703125" style="1" customWidth="1"/>
    <col min="6919" max="6919" width="12.7109375" style="1" customWidth="1"/>
    <col min="6920" max="7160" width="9.140625" style="1"/>
    <col min="7161" max="7161" width="27.28515625" style="1" customWidth="1"/>
    <col min="7162" max="7162" width="65.5703125" style="1" bestFit="1" customWidth="1"/>
    <col min="7163" max="7163" width="14.5703125" style="1" customWidth="1"/>
    <col min="7164" max="7164" width="0" style="1" hidden="1" customWidth="1"/>
    <col min="7165" max="7165" width="13.42578125" style="1" customWidth="1"/>
    <col min="7166" max="7166" width="0" style="1" hidden="1" customWidth="1"/>
    <col min="7167" max="7168" width="13.140625" style="1" bestFit="1" customWidth="1"/>
    <col min="7169" max="7169" width="12.7109375" style="1" bestFit="1" customWidth="1"/>
    <col min="7170" max="7170" width="13.5703125" style="1" bestFit="1" customWidth="1"/>
    <col min="7171" max="7174" width="13.5703125" style="1" customWidth="1"/>
    <col min="7175" max="7175" width="12.7109375" style="1" customWidth="1"/>
    <col min="7176" max="7416" width="9.140625" style="1"/>
    <col min="7417" max="7417" width="27.28515625" style="1" customWidth="1"/>
    <col min="7418" max="7418" width="65.5703125" style="1" bestFit="1" customWidth="1"/>
    <col min="7419" max="7419" width="14.5703125" style="1" customWidth="1"/>
    <col min="7420" max="7420" width="0" style="1" hidden="1" customWidth="1"/>
    <col min="7421" max="7421" width="13.42578125" style="1" customWidth="1"/>
    <col min="7422" max="7422" width="0" style="1" hidden="1" customWidth="1"/>
    <col min="7423" max="7424" width="13.140625" style="1" bestFit="1" customWidth="1"/>
    <col min="7425" max="7425" width="12.7109375" style="1" bestFit="1" customWidth="1"/>
    <col min="7426" max="7426" width="13.5703125" style="1" bestFit="1" customWidth="1"/>
    <col min="7427" max="7430" width="13.5703125" style="1" customWidth="1"/>
    <col min="7431" max="7431" width="12.7109375" style="1" customWidth="1"/>
    <col min="7432" max="7672" width="9.140625" style="1"/>
    <col min="7673" max="7673" width="27.28515625" style="1" customWidth="1"/>
    <col min="7674" max="7674" width="65.5703125" style="1" bestFit="1" customWidth="1"/>
    <col min="7675" max="7675" width="14.5703125" style="1" customWidth="1"/>
    <col min="7676" max="7676" width="0" style="1" hidden="1" customWidth="1"/>
    <col min="7677" max="7677" width="13.42578125" style="1" customWidth="1"/>
    <col min="7678" max="7678" width="0" style="1" hidden="1" customWidth="1"/>
    <col min="7679" max="7680" width="13.140625" style="1" bestFit="1" customWidth="1"/>
    <col min="7681" max="7681" width="12.7109375" style="1" bestFit="1" customWidth="1"/>
    <col min="7682" max="7682" width="13.5703125" style="1" bestFit="1" customWidth="1"/>
    <col min="7683" max="7686" width="13.5703125" style="1" customWidth="1"/>
    <col min="7687" max="7687" width="12.7109375" style="1" customWidth="1"/>
    <col min="7688" max="7928" width="9.140625" style="1"/>
    <col min="7929" max="7929" width="27.28515625" style="1" customWidth="1"/>
    <col min="7930" max="7930" width="65.5703125" style="1" bestFit="1" customWidth="1"/>
    <col min="7931" max="7931" width="14.5703125" style="1" customWidth="1"/>
    <col min="7932" max="7932" width="0" style="1" hidden="1" customWidth="1"/>
    <col min="7933" max="7933" width="13.42578125" style="1" customWidth="1"/>
    <col min="7934" max="7934" width="0" style="1" hidden="1" customWidth="1"/>
    <col min="7935" max="7936" width="13.140625" style="1" bestFit="1" customWidth="1"/>
    <col min="7937" max="7937" width="12.7109375" style="1" bestFit="1" customWidth="1"/>
    <col min="7938" max="7938" width="13.5703125" style="1" bestFit="1" customWidth="1"/>
    <col min="7939" max="7942" width="13.5703125" style="1" customWidth="1"/>
    <col min="7943" max="7943" width="12.7109375" style="1" customWidth="1"/>
    <col min="7944" max="8184" width="9.140625" style="1"/>
    <col min="8185" max="8185" width="27.28515625" style="1" customWidth="1"/>
    <col min="8186" max="8186" width="65.5703125" style="1" bestFit="1" customWidth="1"/>
    <col min="8187" max="8187" width="14.5703125" style="1" customWidth="1"/>
    <col min="8188" max="8188" width="0" style="1" hidden="1" customWidth="1"/>
    <col min="8189" max="8189" width="13.42578125" style="1" customWidth="1"/>
    <col min="8190" max="8190" width="0" style="1" hidden="1" customWidth="1"/>
    <col min="8191" max="8192" width="13.140625" style="1" bestFit="1" customWidth="1"/>
    <col min="8193" max="8193" width="12.7109375" style="1" bestFit="1" customWidth="1"/>
    <col min="8194" max="8194" width="13.5703125" style="1" bestFit="1" customWidth="1"/>
    <col min="8195" max="8198" width="13.5703125" style="1" customWidth="1"/>
    <col min="8199" max="8199" width="12.7109375" style="1" customWidth="1"/>
    <col min="8200" max="8440" width="9.140625" style="1"/>
    <col min="8441" max="8441" width="27.28515625" style="1" customWidth="1"/>
    <col min="8442" max="8442" width="65.5703125" style="1" bestFit="1" customWidth="1"/>
    <col min="8443" max="8443" width="14.5703125" style="1" customWidth="1"/>
    <col min="8444" max="8444" width="0" style="1" hidden="1" customWidth="1"/>
    <col min="8445" max="8445" width="13.42578125" style="1" customWidth="1"/>
    <col min="8446" max="8446" width="0" style="1" hidden="1" customWidth="1"/>
    <col min="8447" max="8448" width="13.140625" style="1" bestFit="1" customWidth="1"/>
    <col min="8449" max="8449" width="12.7109375" style="1" bestFit="1" customWidth="1"/>
    <col min="8450" max="8450" width="13.5703125" style="1" bestFit="1" customWidth="1"/>
    <col min="8451" max="8454" width="13.5703125" style="1" customWidth="1"/>
    <col min="8455" max="8455" width="12.7109375" style="1" customWidth="1"/>
    <col min="8456" max="8696" width="9.140625" style="1"/>
    <col min="8697" max="8697" width="27.28515625" style="1" customWidth="1"/>
    <col min="8698" max="8698" width="65.5703125" style="1" bestFit="1" customWidth="1"/>
    <col min="8699" max="8699" width="14.5703125" style="1" customWidth="1"/>
    <col min="8700" max="8700" width="0" style="1" hidden="1" customWidth="1"/>
    <col min="8701" max="8701" width="13.42578125" style="1" customWidth="1"/>
    <col min="8702" max="8702" width="0" style="1" hidden="1" customWidth="1"/>
    <col min="8703" max="8704" width="13.140625" style="1" bestFit="1" customWidth="1"/>
    <col min="8705" max="8705" width="12.7109375" style="1" bestFit="1" customWidth="1"/>
    <col min="8706" max="8706" width="13.5703125" style="1" bestFit="1" customWidth="1"/>
    <col min="8707" max="8710" width="13.5703125" style="1" customWidth="1"/>
    <col min="8711" max="8711" width="12.7109375" style="1" customWidth="1"/>
    <col min="8712" max="8952" width="9.140625" style="1"/>
    <col min="8953" max="8953" width="27.28515625" style="1" customWidth="1"/>
    <col min="8954" max="8954" width="65.5703125" style="1" bestFit="1" customWidth="1"/>
    <col min="8955" max="8955" width="14.5703125" style="1" customWidth="1"/>
    <col min="8956" max="8956" width="0" style="1" hidden="1" customWidth="1"/>
    <col min="8957" max="8957" width="13.42578125" style="1" customWidth="1"/>
    <col min="8958" max="8958" width="0" style="1" hidden="1" customWidth="1"/>
    <col min="8959" max="8960" width="13.140625" style="1" bestFit="1" customWidth="1"/>
    <col min="8961" max="8961" width="12.7109375" style="1" bestFit="1" customWidth="1"/>
    <col min="8962" max="8962" width="13.5703125" style="1" bestFit="1" customWidth="1"/>
    <col min="8963" max="8966" width="13.5703125" style="1" customWidth="1"/>
    <col min="8967" max="8967" width="12.7109375" style="1" customWidth="1"/>
    <col min="8968" max="9208" width="9.140625" style="1"/>
    <col min="9209" max="9209" width="27.28515625" style="1" customWidth="1"/>
    <col min="9210" max="9210" width="65.5703125" style="1" bestFit="1" customWidth="1"/>
    <col min="9211" max="9211" width="14.5703125" style="1" customWidth="1"/>
    <col min="9212" max="9212" width="0" style="1" hidden="1" customWidth="1"/>
    <col min="9213" max="9213" width="13.42578125" style="1" customWidth="1"/>
    <col min="9214" max="9214" width="0" style="1" hidden="1" customWidth="1"/>
    <col min="9215" max="9216" width="13.140625" style="1" bestFit="1" customWidth="1"/>
    <col min="9217" max="9217" width="12.7109375" style="1" bestFit="1" customWidth="1"/>
    <col min="9218" max="9218" width="13.5703125" style="1" bestFit="1" customWidth="1"/>
    <col min="9219" max="9222" width="13.5703125" style="1" customWidth="1"/>
    <col min="9223" max="9223" width="12.7109375" style="1" customWidth="1"/>
    <col min="9224" max="9464" width="9.140625" style="1"/>
    <col min="9465" max="9465" width="27.28515625" style="1" customWidth="1"/>
    <col min="9466" max="9466" width="65.5703125" style="1" bestFit="1" customWidth="1"/>
    <col min="9467" max="9467" width="14.5703125" style="1" customWidth="1"/>
    <col min="9468" max="9468" width="0" style="1" hidden="1" customWidth="1"/>
    <col min="9469" max="9469" width="13.42578125" style="1" customWidth="1"/>
    <col min="9470" max="9470" width="0" style="1" hidden="1" customWidth="1"/>
    <col min="9471" max="9472" width="13.140625" style="1" bestFit="1" customWidth="1"/>
    <col min="9473" max="9473" width="12.7109375" style="1" bestFit="1" customWidth="1"/>
    <col min="9474" max="9474" width="13.5703125" style="1" bestFit="1" customWidth="1"/>
    <col min="9475" max="9478" width="13.5703125" style="1" customWidth="1"/>
    <col min="9479" max="9479" width="12.7109375" style="1" customWidth="1"/>
    <col min="9480" max="9720" width="9.140625" style="1"/>
    <col min="9721" max="9721" width="27.28515625" style="1" customWidth="1"/>
    <col min="9722" max="9722" width="65.5703125" style="1" bestFit="1" customWidth="1"/>
    <col min="9723" max="9723" width="14.5703125" style="1" customWidth="1"/>
    <col min="9724" max="9724" width="0" style="1" hidden="1" customWidth="1"/>
    <col min="9725" max="9725" width="13.42578125" style="1" customWidth="1"/>
    <col min="9726" max="9726" width="0" style="1" hidden="1" customWidth="1"/>
    <col min="9727" max="9728" width="13.140625" style="1" bestFit="1" customWidth="1"/>
    <col min="9729" max="9729" width="12.7109375" style="1" bestFit="1" customWidth="1"/>
    <col min="9730" max="9730" width="13.5703125" style="1" bestFit="1" customWidth="1"/>
    <col min="9731" max="9734" width="13.5703125" style="1" customWidth="1"/>
    <col min="9735" max="9735" width="12.7109375" style="1" customWidth="1"/>
    <col min="9736" max="9976" width="9.140625" style="1"/>
    <col min="9977" max="9977" width="27.28515625" style="1" customWidth="1"/>
    <col min="9978" max="9978" width="65.5703125" style="1" bestFit="1" customWidth="1"/>
    <col min="9979" max="9979" width="14.5703125" style="1" customWidth="1"/>
    <col min="9980" max="9980" width="0" style="1" hidden="1" customWidth="1"/>
    <col min="9981" max="9981" width="13.42578125" style="1" customWidth="1"/>
    <col min="9982" max="9982" width="0" style="1" hidden="1" customWidth="1"/>
    <col min="9983" max="9984" width="13.140625" style="1" bestFit="1" customWidth="1"/>
    <col min="9985" max="9985" width="12.7109375" style="1" bestFit="1" customWidth="1"/>
    <col min="9986" max="9986" width="13.5703125" style="1" bestFit="1" customWidth="1"/>
    <col min="9987" max="9990" width="13.5703125" style="1" customWidth="1"/>
    <col min="9991" max="9991" width="12.7109375" style="1" customWidth="1"/>
    <col min="9992" max="10232" width="9.140625" style="1"/>
    <col min="10233" max="10233" width="27.28515625" style="1" customWidth="1"/>
    <col min="10234" max="10234" width="65.5703125" style="1" bestFit="1" customWidth="1"/>
    <col min="10235" max="10235" width="14.5703125" style="1" customWidth="1"/>
    <col min="10236" max="10236" width="0" style="1" hidden="1" customWidth="1"/>
    <col min="10237" max="10237" width="13.42578125" style="1" customWidth="1"/>
    <col min="10238" max="10238" width="0" style="1" hidden="1" customWidth="1"/>
    <col min="10239" max="10240" width="13.140625" style="1" bestFit="1" customWidth="1"/>
    <col min="10241" max="10241" width="12.7109375" style="1" bestFit="1" customWidth="1"/>
    <col min="10242" max="10242" width="13.5703125" style="1" bestFit="1" customWidth="1"/>
    <col min="10243" max="10246" width="13.5703125" style="1" customWidth="1"/>
    <col min="10247" max="10247" width="12.7109375" style="1" customWidth="1"/>
    <col min="10248" max="10488" width="9.140625" style="1"/>
    <col min="10489" max="10489" width="27.28515625" style="1" customWidth="1"/>
    <col min="10490" max="10490" width="65.5703125" style="1" bestFit="1" customWidth="1"/>
    <col min="10491" max="10491" width="14.5703125" style="1" customWidth="1"/>
    <col min="10492" max="10492" width="0" style="1" hidden="1" customWidth="1"/>
    <col min="10493" max="10493" width="13.42578125" style="1" customWidth="1"/>
    <col min="10494" max="10494" width="0" style="1" hidden="1" customWidth="1"/>
    <col min="10495" max="10496" width="13.140625" style="1" bestFit="1" customWidth="1"/>
    <col min="10497" max="10497" width="12.7109375" style="1" bestFit="1" customWidth="1"/>
    <col min="10498" max="10498" width="13.5703125" style="1" bestFit="1" customWidth="1"/>
    <col min="10499" max="10502" width="13.5703125" style="1" customWidth="1"/>
    <col min="10503" max="10503" width="12.7109375" style="1" customWidth="1"/>
    <col min="10504" max="10744" width="9.140625" style="1"/>
    <col min="10745" max="10745" width="27.28515625" style="1" customWidth="1"/>
    <col min="10746" max="10746" width="65.5703125" style="1" bestFit="1" customWidth="1"/>
    <col min="10747" max="10747" width="14.5703125" style="1" customWidth="1"/>
    <col min="10748" max="10748" width="0" style="1" hidden="1" customWidth="1"/>
    <col min="10749" max="10749" width="13.42578125" style="1" customWidth="1"/>
    <col min="10750" max="10750" width="0" style="1" hidden="1" customWidth="1"/>
    <col min="10751" max="10752" width="13.140625" style="1" bestFit="1" customWidth="1"/>
    <col min="10753" max="10753" width="12.7109375" style="1" bestFit="1" customWidth="1"/>
    <col min="10754" max="10754" width="13.5703125" style="1" bestFit="1" customWidth="1"/>
    <col min="10755" max="10758" width="13.5703125" style="1" customWidth="1"/>
    <col min="10759" max="10759" width="12.7109375" style="1" customWidth="1"/>
    <col min="10760" max="11000" width="9.140625" style="1"/>
    <col min="11001" max="11001" width="27.28515625" style="1" customWidth="1"/>
    <col min="11002" max="11002" width="65.5703125" style="1" bestFit="1" customWidth="1"/>
    <col min="11003" max="11003" width="14.5703125" style="1" customWidth="1"/>
    <col min="11004" max="11004" width="0" style="1" hidden="1" customWidth="1"/>
    <col min="11005" max="11005" width="13.42578125" style="1" customWidth="1"/>
    <col min="11006" max="11006" width="0" style="1" hidden="1" customWidth="1"/>
    <col min="11007" max="11008" width="13.140625" style="1" bestFit="1" customWidth="1"/>
    <col min="11009" max="11009" width="12.7109375" style="1" bestFit="1" customWidth="1"/>
    <col min="11010" max="11010" width="13.5703125" style="1" bestFit="1" customWidth="1"/>
    <col min="11011" max="11014" width="13.5703125" style="1" customWidth="1"/>
    <col min="11015" max="11015" width="12.7109375" style="1" customWidth="1"/>
    <col min="11016" max="11256" width="9.140625" style="1"/>
    <col min="11257" max="11257" width="27.28515625" style="1" customWidth="1"/>
    <col min="11258" max="11258" width="65.5703125" style="1" bestFit="1" customWidth="1"/>
    <col min="11259" max="11259" width="14.5703125" style="1" customWidth="1"/>
    <col min="11260" max="11260" width="0" style="1" hidden="1" customWidth="1"/>
    <col min="11261" max="11261" width="13.42578125" style="1" customWidth="1"/>
    <col min="11262" max="11262" width="0" style="1" hidden="1" customWidth="1"/>
    <col min="11263" max="11264" width="13.140625" style="1" bestFit="1" customWidth="1"/>
    <col min="11265" max="11265" width="12.7109375" style="1" bestFit="1" customWidth="1"/>
    <col min="11266" max="11266" width="13.5703125" style="1" bestFit="1" customWidth="1"/>
    <col min="11267" max="11270" width="13.5703125" style="1" customWidth="1"/>
    <col min="11271" max="11271" width="12.7109375" style="1" customWidth="1"/>
    <col min="11272" max="11512" width="9.140625" style="1"/>
    <col min="11513" max="11513" width="27.28515625" style="1" customWidth="1"/>
    <col min="11514" max="11514" width="65.5703125" style="1" bestFit="1" customWidth="1"/>
    <col min="11515" max="11515" width="14.5703125" style="1" customWidth="1"/>
    <col min="11516" max="11516" width="0" style="1" hidden="1" customWidth="1"/>
    <col min="11517" max="11517" width="13.42578125" style="1" customWidth="1"/>
    <col min="11518" max="11518" width="0" style="1" hidden="1" customWidth="1"/>
    <col min="11519" max="11520" width="13.140625" style="1" bestFit="1" customWidth="1"/>
    <col min="11521" max="11521" width="12.7109375" style="1" bestFit="1" customWidth="1"/>
    <col min="11522" max="11522" width="13.5703125" style="1" bestFit="1" customWidth="1"/>
    <col min="11523" max="11526" width="13.5703125" style="1" customWidth="1"/>
    <col min="11527" max="11527" width="12.7109375" style="1" customWidth="1"/>
    <col min="11528" max="11768" width="9.140625" style="1"/>
    <col min="11769" max="11769" width="27.28515625" style="1" customWidth="1"/>
    <col min="11770" max="11770" width="65.5703125" style="1" bestFit="1" customWidth="1"/>
    <col min="11771" max="11771" width="14.5703125" style="1" customWidth="1"/>
    <col min="11772" max="11772" width="0" style="1" hidden="1" customWidth="1"/>
    <col min="11773" max="11773" width="13.42578125" style="1" customWidth="1"/>
    <col min="11774" max="11774" width="0" style="1" hidden="1" customWidth="1"/>
    <col min="11775" max="11776" width="13.140625" style="1" bestFit="1" customWidth="1"/>
    <col min="11777" max="11777" width="12.7109375" style="1" bestFit="1" customWidth="1"/>
    <col min="11778" max="11778" width="13.5703125" style="1" bestFit="1" customWidth="1"/>
    <col min="11779" max="11782" width="13.5703125" style="1" customWidth="1"/>
    <col min="11783" max="11783" width="12.7109375" style="1" customWidth="1"/>
    <col min="11784" max="12024" width="9.140625" style="1"/>
    <col min="12025" max="12025" width="27.28515625" style="1" customWidth="1"/>
    <col min="12026" max="12026" width="65.5703125" style="1" bestFit="1" customWidth="1"/>
    <col min="12027" max="12027" width="14.5703125" style="1" customWidth="1"/>
    <col min="12028" max="12028" width="0" style="1" hidden="1" customWidth="1"/>
    <col min="12029" max="12029" width="13.42578125" style="1" customWidth="1"/>
    <col min="12030" max="12030" width="0" style="1" hidden="1" customWidth="1"/>
    <col min="12031" max="12032" width="13.140625" style="1" bestFit="1" customWidth="1"/>
    <col min="12033" max="12033" width="12.7109375" style="1" bestFit="1" customWidth="1"/>
    <col min="12034" max="12034" width="13.5703125" style="1" bestFit="1" customWidth="1"/>
    <col min="12035" max="12038" width="13.5703125" style="1" customWidth="1"/>
    <col min="12039" max="12039" width="12.7109375" style="1" customWidth="1"/>
    <col min="12040" max="12280" width="9.140625" style="1"/>
    <col min="12281" max="12281" width="27.28515625" style="1" customWidth="1"/>
    <col min="12282" max="12282" width="65.5703125" style="1" bestFit="1" customWidth="1"/>
    <col min="12283" max="12283" width="14.5703125" style="1" customWidth="1"/>
    <col min="12284" max="12284" width="0" style="1" hidden="1" customWidth="1"/>
    <col min="12285" max="12285" width="13.42578125" style="1" customWidth="1"/>
    <col min="12286" max="12286" width="0" style="1" hidden="1" customWidth="1"/>
    <col min="12287" max="12288" width="13.140625" style="1" bestFit="1" customWidth="1"/>
    <col min="12289" max="12289" width="12.7109375" style="1" bestFit="1" customWidth="1"/>
    <col min="12290" max="12290" width="13.5703125" style="1" bestFit="1" customWidth="1"/>
    <col min="12291" max="12294" width="13.5703125" style="1" customWidth="1"/>
    <col min="12295" max="12295" width="12.7109375" style="1" customWidth="1"/>
    <col min="12296" max="12536" width="9.140625" style="1"/>
    <col min="12537" max="12537" width="27.28515625" style="1" customWidth="1"/>
    <col min="12538" max="12538" width="65.5703125" style="1" bestFit="1" customWidth="1"/>
    <col min="12539" max="12539" width="14.5703125" style="1" customWidth="1"/>
    <col min="12540" max="12540" width="0" style="1" hidden="1" customWidth="1"/>
    <col min="12541" max="12541" width="13.42578125" style="1" customWidth="1"/>
    <col min="12542" max="12542" width="0" style="1" hidden="1" customWidth="1"/>
    <col min="12543" max="12544" width="13.140625" style="1" bestFit="1" customWidth="1"/>
    <col min="12545" max="12545" width="12.7109375" style="1" bestFit="1" customWidth="1"/>
    <col min="12546" max="12546" width="13.5703125" style="1" bestFit="1" customWidth="1"/>
    <col min="12547" max="12550" width="13.5703125" style="1" customWidth="1"/>
    <col min="12551" max="12551" width="12.7109375" style="1" customWidth="1"/>
    <col min="12552" max="12792" width="9.140625" style="1"/>
    <col min="12793" max="12793" width="27.28515625" style="1" customWidth="1"/>
    <col min="12794" max="12794" width="65.5703125" style="1" bestFit="1" customWidth="1"/>
    <col min="12795" max="12795" width="14.5703125" style="1" customWidth="1"/>
    <col min="12796" max="12796" width="0" style="1" hidden="1" customWidth="1"/>
    <col min="12797" max="12797" width="13.42578125" style="1" customWidth="1"/>
    <col min="12798" max="12798" width="0" style="1" hidden="1" customWidth="1"/>
    <col min="12799" max="12800" width="13.140625" style="1" bestFit="1" customWidth="1"/>
    <col min="12801" max="12801" width="12.7109375" style="1" bestFit="1" customWidth="1"/>
    <col min="12802" max="12802" width="13.5703125" style="1" bestFit="1" customWidth="1"/>
    <col min="12803" max="12806" width="13.5703125" style="1" customWidth="1"/>
    <col min="12807" max="12807" width="12.7109375" style="1" customWidth="1"/>
    <col min="12808" max="13048" width="9.140625" style="1"/>
    <col min="13049" max="13049" width="27.28515625" style="1" customWidth="1"/>
    <col min="13050" max="13050" width="65.5703125" style="1" bestFit="1" customWidth="1"/>
    <col min="13051" max="13051" width="14.5703125" style="1" customWidth="1"/>
    <col min="13052" max="13052" width="0" style="1" hidden="1" customWidth="1"/>
    <col min="13053" max="13053" width="13.42578125" style="1" customWidth="1"/>
    <col min="13054" max="13054" width="0" style="1" hidden="1" customWidth="1"/>
    <col min="13055" max="13056" width="13.140625" style="1" bestFit="1" customWidth="1"/>
    <col min="13057" max="13057" width="12.7109375" style="1" bestFit="1" customWidth="1"/>
    <col min="13058" max="13058" width="13.5703125" style="1" bestFit="1" customWidth="1"/>
    <col min="13059" max="13062" width="13.5703125" style="1" customWidth="1"/>
    <col min="13063" max="13063" width="12.7109375" style="1" customWidth="1"/>
    <col min="13064" max="13304" width="9.140625" style="1"/>
    <col min="13305" max="13305" width="27.28515625" style="1" customWidth="1"/>
    <col min="13306" max="13306" width="65.5703125" style="1" bestFit="1" customWidth="1"/>
    <col min="13307" max="13307" width="14.5703125" style="1" customWidth="1"/>
    <col min="13308" max="13308" width="0" style="1" hidden="1" customWidth="1"/>
    <col min="13309" max="13309" width="13.42578125" style="1" customWidth="1"/>
    <col min="13310" max="13310" width="0" style="1" hidden="1" customWidth="1"/>
    <col min="13311" max="13312" width="13.140625" style="1" bestFit="1" customWidth="1"/>
    <col min="13313" max="13313" width="12.7109375" style="1" bestFit="1" customWidth="1"/>
    <col min="13314" max="13314" width="13.5703125" style="1" bestFit="1" customWidth="1"/>
    <col min="13315" max="13318" width="13.5703125" style="1" customWidth="1"/>
    <col min="13319" max="13319" width="12.7109375" style="1" customWidth="1"/>
    <col min="13320" max="13560" width="9.140625" style="1"/>
    <col min="13561" max="13561" width="27.28515625" style="1" customWidth="1"/>
    <col min="13562" max="13562" width="65.5703125" style="1" bestFit="1" customWidth="1"/>
    <col min="13563" max="13563" width="14.5703125" style="1" customWidth="1"/>
    <col min="13564" max="13564" width="0" style="1" hidden="1" customWidth="1"/>
    <col min="13565" max="13565" width="13.42578125" style="1" customWidth="1"/>
    <col min="13566" max="13566" width="0" style="1" hidden="1" customWidth="1"/>
    <col min="13567" max="13568" width="13.140625" style="1" bestFit="1" customWidth="1"/>
    <col min="13569" max="13569" width="12.7109375" style="1" bestFit="1" customWidth="1"/>
    <col min="13570" max="13570" width="13.5703125" style="1" bestFit="1" customWidth="1"/>
    <col min="13571" max="13574" width="13.5703125" style="1" customWidth="1"/>
    <col min="13575" max="13575" width="12.7109375" style="1" customWidth="1"/>
    <col min="13576" max="13816" width="9.140625" style="1"/>
    <col min="13817" max="13817" width="27.28515625" style="1" customWidth="1"/>
    <col min="13818" max="13818" width="65.5703125" style="1" bestFit="1" customWidth="1"/>
    <col min="13819" max="13819" width="14.5703125" style="1" customWidth="1"/>
    <col min="13820" max="13820" width="0" style="1" hidden="1" customWidth="1"/>
    <col min="13821" max="13821" width="13.42578125" style="1" customWidth="1"/>
    <col min="13822" max="13822" width="0" style="1" hidden="1" customWidth="1"/>
    <col min="13823" max="13824" width="13.140625" style="1" bestFit="1" customWidth="1"/>
    <col min="13825" max="13825" width="12.7109375" style="1" bestFit="1" customWidth="1"/>
    <col min="13826" max="13826" width="13.5703125" style="1" bestFit="1" customWidth="1"/>
    <col min="13827" max="13830" width="13.5703125" style="1" customWidth="1"/>
    <col min="13831" max="13831" width="12.7109375" style="1" customWidth="1"/>
    <col min="13832" max="14072" width="9.140625" style="1"/>
    <col min="14073" max="14073" width="27.28515625" style="1" customWidth="1"/>
    <col min="14074" max="14074" width="65.5703125" style="1" bestFit="1" customWidth="1"/>
    <col min="14075" max="14075" width="14.5703125" style="1" customWidth="1"/>
    <col min="14076" max="14076" width="0" style="1" hidden="1" customWidth="1"/>
    <col min="14077" max="14077" width="13.42578125" style="1" customWidth="1"/>
    <col min="14078" max="14078" width="0" style="1" hidden="1" customWidth="1"/>
    <col min="14079" max="14080" width="13.140625" style="1" bestFit="1" customWidth="1"/>
    <col min="14081" max="14081" width="12.7109375" style="1" bestFit="1" customWidth="1"/>
    <col min="14082" max="14082" width="13.5703125" style="1" bestFit="1" customWidth="1"/>
    <col min="14083" max="14086" width="13.5703125" style="1" customWidth="1"/>
    <col min="14087" max="14087" width="12.7109375" style="1" customWidth="1"/>
    <col min="14088" max="14328" width="9.140625" style="1"/>
    <col min="14329" max="14329" width="27.28515625" style="1" customWidth="1"/>
    <col min="14330" max="14330" width="65.5703125" style="1" bestFit="1" customWidth="1"/>
    <col min="14331" max="14331" width="14.5703125" style="1" customWidth="1"/>
    <col min="14332" max="14332" width="0" style="1" hidden="1" customWidth="1"/>
    <col min="14333" max="14333" width="13.42578125" style="1" customWidth="1"/>
    <col min="14334" max="14334" width="0" style="1" hidden="1" customWidth="1"/>
    <col min="14335" max="14336" width="13.140625" style="1" bestFit="1" customWidth="1"/>
    <col min="14337" max="14337" width="12.7109375" style="1" bestFit="1" customWidth="1"/>
    <col min="14338" max="14338" width="13.5703125" style="1" bestFit="1" customWidth="1"/>
    <col min="14339" max="14342" width="13.5703125" style="1" customWidth="1"/>
    <col min="14343" max="14343" width="12.7109375" style="1" customWidth="1"/>
    <col min="14344" max="14584" width="9.140625" style="1"/>
    <col min="14585" max="14585" width="27.28515625" style="1" customWidth="1"/>
    <col min="14586" max="14586" width="65.5703125" style="1" bestFit="1" customWidth="1"/>
    <col min="14587" max="14587" width="14.5703125" style="1" customWidth="1"/>
    <col min="14588" max="14588" width="0" style="1" hidden="1" customWidth="1"/>
    <col min="14589" max="14589" width="13.42578125" style="1" customWidth="1"/>
    <col min="14590" max="14590" width="0" style="1" hidden="1" customWidth="1"/>
    <col min="14591" max="14592" width="13.140625" style="1" bestFit="1" customWidth="1"/>
    <col min="14593" max="14593" width="12.7109375" style="1" bestFit="1" customWidth="1"/>
    <col min="14594" max="14594" width="13.5703125" style="1" bestFit="1" customWidth="1"/>
    <col min="14595" max="14598" width="13.5703125" style="1" customWidth="1"/>
    <col min="14599" max="14599" width="12.7109375" style="1" customWidth="1"/>
    <col min="14600" max="14840" width="9.140625" style="1"/>
    <col min="14841" max="14841" width="27.28515625" style="1" customWidth="1"/>
    <col min="14842" max="14842" width="65.5703125" style="1" bestFit="1" customWidth="1"/>
    <col min="14843" max="14843" width="14.5703125" style="1" customWidth="1"/>
    <col min="14844" max="14844" width="0" style="1" hidden="1" customWidth="1"/>
    <col min="14845" max="14845" width="13.42578125" style="1" customWidth="1"/>
    <col min="14846" max="14846" width="0" style="1" hidden="1" customWidth="1"/>
    <col min="14847" max="14848" width="13.140625" style="1" bestFit="1" customWidth="1"/>
    <col min="14849" max="14849" width="12.7109375" style="1" bestFit="1" customWidth="1"/>
    <col min="14850" max="14850" width="13.5703125" style="1" bestFit="1" customWidth="1"/>
    <col min="14851" max="14854" width="13.5703125" style="1" customWidth="1"/>
    <col min="14855" max="14855" width="12.7109375" style="1" customWidth="1"/>
    <col min="14856" max="15096" width="9.140625" style="1"/>
    <col min="15097" max="15097" width="27.28515625" style="1" customWidth="1"/>
    <col min="15098" max="15098" width="65.5703125" style="1" bestFit="1" customWidth="1"/>
    <col min="15099" max="15099" width="14.5703125" style="1" customWidth="1"/>
    <col min="15100" max="15100" width="0" style="1" hidden="1" customWidth="1"/>
    <col min="15101" max="15101" width="13.42578125" style="1" customWidth="1"/>
    <col min="15102" max="15102" width="0" style="1" hidden="1" customWidth="1"/>
    <col min="15103" max="15104" width="13.140625" style="1" bestFit="1" customWidth="1"/>
    <col min="15105" max="15105" width="12.7109375" style="1" bestFit="1" customWidth="1"/>
    <col min="15106" max="15106" width="13.5703125" style="1" bestFit="1" customWidth="1"/>
    <col min="15107" max="15110" width="13.5703125" style="1" customWidth="1"/>
    <col min="15111" max="15111" width="12.7109375" style="1" customWidth="1"/>
    <col min="15112" max="15352" width="9.140625" style="1"/>
    <col min="15353" max="15353" width="27.28515625" style="1" customWidth="1"/>
    <col min="15354" max="15354" width="65.5703125" style="1" bestFit="1" customWidth="1"/>
    <col min="15355" max="15355" width="14.5703125" style="1" customWidth="1"/>
    <col min="15356" max="15356" width="0" style="1" hidden="1" customWidth="1"/>
    <col min="15357" max="15357" width="13.42578125" style="1" customWidth="1"/>
    <col min="15358" max="15358" width="0" style="1" hidden="1" customWidth="1"/>
    <col min="15359" max="15360" width="13.140625" style="1" bestFit="1" customWidth="1"/>
    <col min="15361" max="15361" width="12.7109375" style="1" bestFit="1" customWidth="1"/>
    <col min="15362" max="15362" width="13.5703125" style="1" bestFit="1" customWidth="1"/>
    <col min="15363" max="15366" width="13.5703125" style="1" customWidth="1"/>
    <col min="15367" max="15367" width="12.7109375" style="1" customWidth="1"/>
    <col min="15368" max="15608" width="9.140625" style="1"/>
    <col min="15609" max="15609" width="27.28515625" style="1" customWidth="1"/>
    <col min="15610" max="15610" width="65.5703125" style="1" bestFit="1" customWidth="1"/>
    <col min="15611" max="15611" width="14.5703125" style="1" customWidth="1"/>
    <col min="15612" max="15612" width="0" style="1" hidden="1" customWidth="1"/>
    <col min="15613" max="15613" width="13.42578125" style="1" customWidth="1"/>
    <col min="15614" max="15614" width="0" style="1" hidden="1" customWidth="1"/>
    <col min="15615" max="15616" width="13.140625" style="1" bestFit="1" customWidth="1"/>
    <col min="15617" max="15617" width="12.7109375" style="1" bestFit="1" customWidth="1"/>
    <col min="15618" max="15618" width="13.5703125" style="1" bestFit="1" customWidth="1"/>
    <col min="15619" max="15622" width="13.5703125" style="1" customWidth="1"/>
    <col min="15623" max="15623" width="12.7109375" style="1" customWidth="1"/>
    <col min="15624" max="15864" width="9.140625" style="1"/>
    <col min="15865" max="15865" width="27.28515625" style="1" customWidth="1"/>
    <col min="15866" max="15866" width="65.5703125" style="1" bestFit="1" customWidth="1"/>
    <col min="15867" max="15867" width="14.5703125" style="1" customWidth="1"/>
    <col min="15868" max="15868" width="0" style="1" hidden="1" customWidth="1"/>
    <col min="15869" max="15869" width="13.42578125" style="1" customWidth="1"/>
    <col min="15870" max="15870" width="0" style="1" hidden="1" customWidth="1"/>
    <col min="15871" max="15872" width="13.140625" style="1" bestFit="1" customWidth="1"/>
    <col min="15873" max="15873" width="12.7109375" style="1" bestFit="1" customWidth="1"/>
    <col min="15874" max="15874" width="13.5703125" style="1" bestFit="1" customWidth="1"/>
    <col min="15875" max="15878" width="13.5703125" style="1" customWidth="1"/>
    <col min="15879" max="15879" width="12.7109375" style="1" customWidth="1"/>
    <col min="15880" max="16120" width="9.140625" style="1"/>
    <col min="16121" max="16121" width="27.28515625" style="1" customWidth="1"/>
    <col min="16122" max="16122" width="65.5703125" style="1" bestFit="1" customWidth="1"/>
    <col min="16123" max="16123" width="14.5703125" style="1" customWidth="1"/>
    <col min="16124" max="16124" width="0" style="1" hidden="1" customWidth="1"/>
    <col min="16125" max="16125" width="13.42578125" style="1" customWidth="1"/>
    <col min="16126" max="16126" width="0" style="1" hidden="1" customWidth="1"/>
    <col min="16127" max="16128" width="13.140625" style="1" bestFit="1" customWidth="1"/>
    <col min="16129" max="16129" width="12.7109375" style="1" bestFit="1" customWidth="1"/>
    <col min="16130" max="16130" width="13.5703125" style="1" bestFit="1" customWidth="1"/>
    <col min="16131" max="16134" width="13.5703125" style="1" customWidth="1"/>
    <col min="16135" max="16135" width="12.7109375" style="1" customWidth="1"/>
    <col min="16136" max="16384" width="9.140625" style="1"/>
  </cols>
  <sheetData>
    <row r="1" spans="1:11" ht="57.75" customHeight="1" x14ac:dyDescent="0.25">
      <c r="A1" s="83" t="s">
        <v>51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ht="22.5" hidden="1" customHeight="1" x14ac:dyDescent="0.25">
      <c r="I2" s="3" t="s">
        <v>0</v>
      </c>
    </row>
    <row r="3" spans="1:11" ht="22.5" hidden="1" customHeight="1" x14ac:dyDescent="0.3">
      <c r="I3" s="3"/>
      <c r="J3" s="4"/>
    </row>
    <row r="4" spans="1:11" ht="57" hidden="1" customHeight="1" x14ac:dyDescent="0.25">
      <c r="A4" s="87" t="s">
        <v>50</v>
      </c>
      <c r="B4" s="87"/>
      <c r="C4" s="88"/>
      <c r="D4" s="88"/>
      <c r="E4" s="88"/>
      <c r="F4" s="88"/>
      <c r="G4" s="88"/>
      <c r="H4" s="88"/>
      <c r="I4" s="88"/>
    </row>
    <row r="5" spans="1:11" x14ac:dyDescent="0.25">
      <c r="K5" s="3" t="s">
        <v>2</v>
      </c>
    </row>
    <row r="6" spans="1:11" x14ac:dyDescent="0.25">
      <c r="A6" s="89" t="s">
        <v>3</v>
      </c>
      <c r="B6" s="89" t="s">
        <v>4</v>
      </c>
      <c r="C6" s="91" t="s">
        <v>5</v>
      </c>
      <c r="D6" s="92"/>
      <c r="E6" s="92"/>
      <c r="F6" s="92"/>
      <c r="G6" s="92"/>
      <c r="H6" s="92"/>
      <c r="I6" s="92"/>
      <c r="J6" s="92"/>
      <c r="K6" s="93"/>
    </row>
    <row r="7" spans="1:11" ht="48" customHeight="1" x14ac:dyDescent="0.25">
      <c r="A7" s="89"/>
      <c r="B7" s="89"/>
      <c r="C7" s="43">
        <v>2022</v>
      </c>
      <c r="D7" s="43" t="s">
        <v>52</v>
      </c>
      <c r="E7" s="43" t="s">
        <v>55</v>
      </c>
      <c r="F7" s="43">
        <v>2023</v>
      </c>
      <c r="G7" s="43" t="s">
        <v>52</v>
      </c>
      <c r="H7" s="43" t="s">
        <v>53</v>
      </c>
      <c r="I7" s="43">
        <v>2024</v>
      </c>
      <c r="J7" s="43" t="s">
        <v>52</v>
      </c>
      <c r="K7" s="43" t="s">
        <v>54</v>
      </c>
    </row>
    <row r="8" spans="1:11" ht="32.25" customHeight="1" x14ac:dyDescent="0.25">
      <c r="A8" s="40" t="s">
        <v>6</v>
      </c>
      <c r="B8" s="41" t="s">
        <v>7</v>
      </c>
      <c r="C8" s="42">
        <v>9760846</v>
      </c>
      <c r="D8" s="42">
        <v>0</v>
      </c>
      <c r="E8" s="42">
        <f>C8+D8</f>
        <v>9760846</v>
      </c>
      <c r="F8" s="42">
        <v>10179985</v>
      </c>
      <c r="G8" s="42"/>
      <c r="H8" s="42">
        <f>F8+G8</f>
        <v>10179985</v>
      </c>
      <c r="I8" s="42">
        <v>10682564</v>
      </c>
      <c r="J8" s="45"/>
      <c r="K8" s="17">
        <f>I8+J8</f>
        <v>10682564</v>
      </c>
    </row>
    <row r="9" spans="1:11" ht="15.75" x14ac:dyDescent="0.25">
      <c r="A9" s="14" t="s">
        <v>8</v>
      </c>
      <c r="B9" s="11" t="s">
        <v>9</v>
      </c>
      <c r="C9" s="17">
        <v>2211875.2000000002</v>
      </c>
      <c r="D9" s="17">
        <v>76354.399999999994</v>
      </c>
      <c r="E9" s="42">
        <f t="shared" ref="E9:E31" si="0">C9+D9</f>
        <v>2288229.6</v>
      </c>
      <c r="F9" s="17">
        <v>2244439.2000000002</v>
      </c>
      <c r="G9" s="42"/>
      <c r="H9" s="42">
        <f t="shared" ref="H9:H30" si="1">F9+G9</f>
        <v>2244439.2000000002</v>
      </c>
      <c r="I9" s="42">
        <v>2277506.4</v>
      </c>
      <c r="J9" s="45"/>
      <c r="K9" s="17">
        <f t="shared" ref="K9:K30" si="2">I9+J9</f>
        <v>2277506.4</v>
      </c>
    </row>
    <row r="10" spans="1:11" ht="15.75" x14ac:dyDescent="0.25">
      <c r="A10" s="14" t="s">
        <v>10</v>
      </c>
      <c r="B10" s="11" t="s">
        <v>11</v>
      </c>
      <c r="C10" s="17">
        <v>757459.8</v>
      </c>
      <c r="D10" s="17">
        <v>0</v>
      </c>
      <c r="E10" s="42">
        <f t="shared" si="0"/>
        <v>757459.8</v>
      </c>
      <c r="F10" s="17">
        <v>752739.9</v>
      </c>
      <c r="G10" s="42"/>
      <c r="H10" s="42">
        <f t="shared" si="1"/>
        <v>752739.9</v>
      </c>
      <c r="I10" s="42">
        <v>736234.3</v>
      </c>
      <c r="J10" s="45"/>
      <c r="K10" s="17">
        <f t="shared" si="2"/>
        <v>736234.3</v>
      </c>
    </row>
    <row r="11" spans="1:11" ht="31.5" x14ac:dyDescent="0.25">
      <c r="A11" s="14" t="s">
        <v>12</v>
      </c>
      <c r="B11" s="11" t="s">
        <v>13</v>
      </c>
      <c r="C11" s="17">
        <v>3673.4</v>
      </c>
      <c r="D11" s="17">
        <v>0</v>
      </c>
      <c r="E11" s="42">
        <f t="shared" si="0"/>
        <v>3673.4</v>
      </c>
      <c r="F11" s="17">
        <v>4036.8</v>
      </c>
      <c r="G11" s="42"/>
      <c r="H11" s="42">
        <f t="shared" si="1"/>
        <v>4036.8</v>
      </c>
      <c r="I11" s="42">
        <v>4036.8</v>
      </c>
      <c r="J11" s="45"/>
      <c r="K11" s="17">
        <f t="shared" si="2"/>
        <v>4036.8</v>
      </c>
    </row>
    <row r="12" spans="1:11" ht="47.25" hidden="1" x14ac:dyDescent="0.25">
      <c r="A12" s="14" t="s">
        <v>14</v>
      </c>
      <c r="B12" s="11" t="s">
        <v>15</v>
      </c>
      <c r="C12" s="17">
        <v>0</v>
      </c>
      <c r="D12" s="17"/>
      <c r="E12" s="42">
        <f t="shared" si="0"/>
        <v>0</v>
      </c>
      <c r="F12" s="17">
        <v>0</v>
      </c>
      <c r="G12" s="42"/>
      <c r="H12" s="42">
        <f t="shared" si="1"/>
        <v>0</v>
      </c>
      <c r="I12" s="42">
        <v>0</v>
      </c>
      <c r="J12" s="45"/>
      <c r="K12" s="17">
        <f t="shared" si="2"/>
        <v>0</v>
      </c>
    </row>
    <row r="13" spans="1:11" ht="126" x14ac:dyDescent="0.25">
      <c r="A13" s="14" t="s">
        <v>16</v>
      </c>
      <c r="B13" s="11" t="s">
        <v>17</v>
      </c>
      <c r="C13" s="17">
        <v>6.3</v>
      </c>
      <c r="D13" s="17">
        <v>0</v>
      </c>
      <c r="E13" s="42">
        <f t="shared" si="0"/>
        <v>6.3</v>
      </c>
      <c r="F13" s="17">
        <v>8.1999999999999993</v>
      </c>
      <c r="G13" s="42"/>
      <c r="H13" s="42">
        <f t="shared" si="1"/>
        <v>8.1999999999999993</v>
      </c>
      <c r="I13" s="42">
        <v>7.6</v>
      </c>
      <c r="J13" s="45"/>
      <c r="K13" s="17">
        <f t="shared" si="2"/>
        <v>7.6</v>
      </c>
    </row>
    <row r="14" spans="1:11" ht="31.5" x14ac:dyDescent="0.25">
      <c r="A14" s="14" t="s">
        <v>18</v>
      </c>
      <c r="B14" s="11" t="s">
        <v>19</v>
      </c>
      <c r="C14" s="17">
        <v>48.9</v>
      </c>
      <c r="D14" s="17">
        <v>0</v>
      </c>
      <c r="E14" s="42">
        <f t="shared" si="0"/>
        <v>48.9</v>
      </c>
      <c r="F14" s="17">
        <v>49.9</v>
      </c>
      <c r="G14" s="42"/>
      <c r="H14" s="42">
        <f t="shared" si="1"/>
        <v>49.9</v>
      </c>
      <c r="I14" s="42">
        <v>48.3</v>
      </c>
      <c r="J14" s="45"/>
      <c r="K14" s="17">
        <f t="shared" si="2"/>
        <v>48.3</v>
      </c>
    </row>
    <row r="15" spans="1:11" ht="15.75" hidden="1" x14ac:dyDescent="0.25">
      <c r="A15" s="14" t="s">
        <v>20</v>
      </c>
      <c r="B15" s="11" t="s">
        <v>21</v>
      </c>
      <c r="C15" s="17">
        <v>0</v>
      </c>
      <c r="D15" s="17"/>
      <c r="E15" s="42">
        <f t="shared" si="0"/>
        <v>0</v>
      </c>
      <c r="F15" s="17">
        <v>0</v>
      </c>
      <c r="G15" s="42"/>
      <c r="H15" s="42">
        <f t="shared" si="1"/>
        <v>0</v>
      </c>
      <c r="I15" s="42">
        <v>0</v>
      </c>
      <c r="J15" s="45"/>
      <c r="K15" s="17">
        <f t="shared" si="2"/>
        <v>0</v>
      </c>
    </row>
    <row r="16" spans="1:11" ht="63" x14ac:dyDescent="0.25">
      <c r="A16" s="24" t="s">
        <v>22</v>
      </c>
      <c r="B16" s="25" t="s">
        <v>34</v>
      </c>
      <c r="C16" s="17">
        <f>SUM(C17:C20)</f>
        <v>991065</v>
      </c>
      <c r="D16" s="17">
        <f>SUM(D17:D20)</f>
        <v>61252.5</v>
      </c>
      <c r="E16" s="42">
        <f>C16+D16</f>
        <v>1052317.5</v>
      </c>
      <c r="F16" s="17">
        <v>991115</v>
      </c>
      <c r="G16" s="42"/>
      <c r="H16" s="42">
        <f t="shared" si="1"/>
        <v>991115</v>
      </c>
      <c r="I16" s="42">
        <v>980915</v>
      </c>
      <c r="J16" s="45"/>
      <c r="K16" s="17">
        <f t="shared" si="2"/>
        <v>980915</v>
      </c>
    </row>
    <row r="17" spans="1:11" ht="63.75" hidden="1" x14ac:dyDescent="0.25">
      <c r="A17" s="48" t="s">
        <v>56</v>
      </c>
      <c r="B17" s="49" t="s">
        <v>57</v>
      </c>
      <c r="C17" s="50">
        <v>950</v>
      </c>
      <c r="D17" s="50">
        <v>550</v>
      </c>
      <c r="E17" s="50">
        <f t="shared" si="0"/>
        <v>1500</v>
      </c>
      <c r="F17" s="50"/>
      <c r="G17" s="50"/>
      <c r="H17" s="50"/>
      <c r="I17" s="50"/>
      <c r="J17" s="50"/>
      <c r="K17" s="50"/>
    </row>
    <row r="18" spans="1:11" ht="63.75" hidden="1" x14ac:dyDescent="0.25">
      <c r="A18" s="51" t="s">
        <v>60</v>
      </c>
      <c r="B18" s="49" t="s">
        <v>57</v>
      </c>
      <c r="C18" s="50">
        <v>0</v>
      </c>
      <c r="D18" s="50">
        <v>2.5</v>
      </c>
      <c r="E18" s="50">
        <f t="shared" si="0"/>
        <v>2.5</v>
      </c>
      <c r="F18" s="50"/>
      <c r="G18" s="50"/>
      <c r="H18" s="50"/>
      <c r="I18" s="50"/>
      <c r="J18" s="50"/>
      <c r="K18" s="50"/>
    </row>
    <row r="19" spans="1:11" ht="63.75" hidden="1" x14ac:dyDescent="0.25">
      <c r="A19" s="48" t="s">
        <v>58</v>
      </c>
      <c r="B19" s="49" t="s">
        <v>57</v>
      </c>
      <c r="C19" s="50">
        <v>115</v>
      </c>
      <c r="D19" s="50">
        <v>0</v>
      </c>
      <c r="E19" s="50">
        <f t="shared" si="0"/>
        <v>115</v>
      </c>
      <c r="F19" s="50"/>
      <c r="G19" s="50"/>
      <c r="H19" s="50"/>
      <c r="I19" s="50"/>
      <c r="J19" s="50"/>
      <c r="K19" s="50"/>
    </row>
    <row r="20" spans="1:11" ht="63.75" hidden="1" x14ac:dyDescent="0.25">
      <c r="A20" s="48" t="s">
        <v>59</v>
      </c>
      <c r="B20" s="49" t="s">
        <v>57</v>
      </c>
      <c r="C20" s="50">
        <v>990000</v>
      </c>
      <c r="D20" s="50">
        <v>60700</v>
      </c>
      <c r="E20" s="50">
        <f t="shared" si="0"/>
        <v>1050700</v>
      </c>
      <c r="F20" s="50"/>
      <c r="G20" s="50"/>
      <c r="H20" s="50"/>
      <c r="I20" s="50"/>
      <c r="J20" s="50"/>
      <c r="K20" s="50"/>
    </row>
    <row r="21" spans="1:11" ht="94.5" x14ac:dyDescent="0.25">
      <c r="A21" s="15" t="s">
        <v>23</v>
      </c>
      <c r="B21" s="12" t="s">
        <v>24</v>
      </c>
      <c r="C21" s="17">
        <v>15</v>
      </c>
      <c r="D21" s="17">
        <v>0</v>
      </c>
      <c r="E21" s="42">
        <f t="shared" si="0"/>
        <v>15</v>
      </c>
      <c r="F21" s="17">
        <v>15</v>
      </c>
      <c r="G21" s="42"/>
      <c r="H21" s="42">
        <f t="shared" si="1"/>
        <v>15</v>
      </c>
      <c r="I21" s="42">
        <v>15</v>
      </c>
      <c r="J21" s="45"/>
      <c r="K21" s="17">
        <f t="shared" si="2"/>
        <v>15</v>
      </c>
    </row>
    <row r="22" spans="1:11" ht="63.75" hidden="1" x14ac:dyDescent="0.25">
      <c r="A22" s="48" t="s">
        <v>61</v>
      </c>
      <c r="B22" s="49" t="s">
        <v>24</v>
      </c>
      <c r="C22" s="50">
        <v>15</v>
      </c>
      <c r="D22" s="50">
        <v>0</v>
      </c>
      <c r="E22" s="50">
        <v>15</v>
      </c>
      <c r="F22" s="50"/>
      <c r="G22" s="50"/>
      <c r="H22" s="50"/>
      <c r="I22" s="50"/>
      <c r="J22" s="50"/>
      <c r="K22" s="50"/>
    </row>
    <row r="23" spans="1:11" ht="78.75" x14ac:dyDescent="0.25">
      <c r="A23" s="15" t="s">
        <v>35</v>
      </c>
      <c r="B23" s="12" t="s">
        <v>36</v>
      </c>
      <c r="C23" s="17">
        <v>105321.7</v>
      </c>
      <c r="D23" s="17">
        <v>30000</v>
      </c>
      <c r="E23" s="42">
        <f t="shared" si="0"/>
        <v>135321.70000000001</v>
      </c>
      <c r="F23" s="17">
        <v>105321.7</v>
      </c>
      <c r="G23" s="42"/>
      <c r="H23" s="42">
        <f t="shared" si="1"/>
        <v>105321.7</v>
      </c>
      <c r="I23" s="42">
        <v>105321.7</v>
      </c>
      <c r="J23" s="45"/>
      <c r="K23" s="17">
        <f t="shared" si="2"/>
        <v>105321.7</v>
      </c>
    </row>
    <row r="24" spans="1:11" ht="63.75" hidden="1" x14ac:dyDescent="0.25">
      <c r="A24" s="48" t="s">
        <v>62</v>
      </c>
      <c r="B24" s="49" t="s">
        <v>36</v>
      </c>
      <c r="C24" s="50">
        <v>321.7</v>
      </c>
      <c r="D24" s="50">
        <v>0</v>
      </c>
      <c r="E24" s="50">
        <f t="shared" si="0"/>
        <v>321.7</v>
      </c>
      <c r="F24" s="50"/>
      <c r="G24" s="50"/>
      <c r="H24" s="50"/>
      <c r="I24" s="50"/>
      <c r="J24" s="50"/>
      <c r="K24" s="50"/>
    </row>
    <row r="25" spans="1:11" ht="63.75" hidden="1" x14ac:dyDescent="0.25">
      <c r="A25" s="48" t="s">
        <v>63</v>
      </c>
      <c r="B25" s="49" t="s">
        <v>36</v>
      </c>
      <c r="C25" s="50">
        <v>105000</v>
      </c>
      <c r="D25" s="50">
        <v>30000</v>
      </c>
      <c r="E25" s="50">
        <f t="shared" si="0"/>
        <v>135000</v>
      </c>
      <c r="F25" s="50"/>
      <c r="G25" s="50"/>
      <c r="H25" s="50"/>
      <c r="I25" s="50"/>
      <c r="J25" s="50"/>
      <c r="K25" s="50"/>
    </row>
    <row r="26" spans="1:11" ht="78.75" x14ac:dyDescent="0.25">
      <c r="A26" s="14" t="s">
        <v>25</v>
      </c>
      <c r="B26" s="11" t="s">
        <v>26</v>
      </c>
      <c r="C26" s="17">
        <v>9375.5</v>
      </c>
      <c r="D26" s="17">
        <v>0</v>
      </c>
      <c r="E26" s="42">
        <f t="shared" si="0"/>
        <v>9375.5</v>
      </c>
      <c r="F26" s="17">
        <v>9375.5</v>
      </c>
      <c r="G26" s="42"/>
      <c r="H26" s="42">
        <f t="shared" si="1"/>
        <v>9375.5</v>
      </c>
      <c r="I26" s="42">
        <v>9375.5</v>
      </c>
      <c r="J26" s="45"/>
      <c r="K26" s="17">
        <f t="shared" si="2"/>
        <v>9375.5</v>
      </c>
    </row>
    <row r="27" spans="1:11" ht="51" hidden="1" x14ac:dyDescent="0.25">
      <c r="A27" s="48" t="s">
        <v>64</v>
      </c>
      <c r="B27" s="49" t="s">
        <v>26</v>
      </c>
      <c r="C27" s="50">
        <v>9375.5</v>
      </c>
      <c r="D27" s="50">
        <v>0</v>
      </c>
      <c r="E27" s="50">
        <f t="shared" si="0"/>
        <v>9375.5</v>
      </c>
      <c r="F27" s="50"/>
      <c r="G27" s="50"/>
      <c r="H27" s="50"/>
      <c r="I27" s="50"/>
      <c r="J27" s="50"/>
      <c r="K27" s="50"/>
    </row>
    <row r="28" spans="1:11" ht="94.5" x14ac:dyDescent="0.25">
      <c r="A28" s="22" t="s">
        <v>37</v>
      </c>
      <c r="B28" s="23" t="s">
        <v>38</v>
      </c>
      <c r="C28" s="17">
        <v>55336.800000000003</v>
      </c>
      <c r="D28" s="17">
        <v>0</v>
      </c>
      <c r="E28" s="42">
        <f t="shared" si="0"/>
        <v>55336.800000000003</v>
      </c>
      <c r="F28" s="17">
        <v>48336.800000000003</v>
      </c>
      <c r="G28" s="42"/>
      <c r="H28" s="42">
        <f t="shared" si="1"/>
        <v>48336.800000000003</v>
      </c>
      <c r="I28" s="42">
        <v>48336.800000000003</v>
      </c>
      <c r="J28" s="45"/>
      <c r="K28" s="17">
        <f t="shared" si="2"/>
        <v>48336.800000000003</v>
      </c>
    </row>
    <row r="29" spans="1:11" ht="63.75" hidden="1" x14ac:dyDescent="0.25">
      <c r="A29" s="48" t="s">
        <v>65</v>
      </c>
      <c r="B29" s="49" t="s">
        <v>38</v>
      </c>
      <c r="C29" s="50">
        <v>55336.800000000003</v>
      </c>
      <c r="D29" s="50">
        <v>0</v>
      </c>
      <c r="E29" s="50">
        <f t="shared" si="0"/>
        <v>55336.800000000003</v>
      </c>
      <c r="F29" s="50"/>
      <c r="G29" s="50"/>
      <c r="H29" s="50"/>
      <c r="I29" s="50"/>
      <c r="J29" s="50"/>
      <c r="K29" s="50"/>
    </row>
    <row r="30" spans="1:11" ht="78.75" x14ac:dyDescent="0.25">
      <c r="A30" s="16" t="s">
        <v>27</v>
      </c>
      <c r="B30" s="13" t="s">
        <v>28</v>
      </c>
      <c r="C30" s="17">
        <v>90116.800000000003</v>
      </c>
      <c r="D30" s="17">
        <v>0</v>
      </c>
      <c r="E30" s="42">
        <f t="shared" si="0"/>
        <v>90116.800000000003</v>
      </c>
      <c r="F30" s="17">
        <v>65373</v>
      </c>
      <c r="G30" s="42"/>
      <c r="H30" s="42">
        <f t="shared" si="1"/>
        <v>65373</v>
      </c>
      <c r="I30" s="42">
        <v>65373</v>
      </c>
      <c r="J30" s="45"/>
      <c r="K30" s="17">
        <f t="shared" si="2"/>
        <v>65373</v>
      </c>
    </row>
    <row r="31" spans="1:11" ht="63.75" hidden="1" x14ac:dyDescent="0.25">
      <c r="A31" s="48" t="s">
        <v>66</v>
      </c>
      <c r="B31" s="49" t="s">
        <v>28</v>
      </c>
      <c r="C31" s="50">
        <v>90116.800000000003</v>
      </c>
      <c r="D31" s="50">
        <v>0</v>
      </c>
      <c r="E31" s="50">
        <f t="shared" si="0"/>
        <v>90116.800000000003</v>
      </c>
      <c r="F31" s="50"/>
      <c r="G31" s="50"/>
      <c r="H31" s="50"/>
      <c r="I31" s="50"/>
      <c r="J31" s="50"/>
      <c r="K31" s="50"/>
    </row>
    <row r="32" spans="1:11" ht="15.75" x14ac:dyDescent="0.25">
      <c r="A32" s="90" t="s">
        <v>31</v>
      </c>
      <c r="B32" s="90"/>
      <c r="C32" s="44">
        <f>C8+C9+C10+C11+C13+C14+C16+C21+C23+C26+C28+C30</f>
        <v>13985140.400000002</v>
      </c>
      <c r="D32" s="44">
        <f>D8+D9+D10+D11+D13+D14+D16+D21+D23+D26+D28+D30</f>
        <v>167606.9</v>
      </c>
      <c r="E32" s="44">
        <f>E8+E9+E10+E11+E13+E14+E16+E21+E23+E26+E28+E30</f>
        <v>14152747.300000003</v>
      </c>
      <c r="F32" s="44">
        <f t="shared" ref="F32:K32" si="3">SUM(F8:F30)</f>
        <v>14400796</v>
      </c>
      <c r="G32" s="44">
        <f t="shared" si="3"/>
        <v>0</v>
      </c>
      <c r="H32" s="44">
        <f t="shared" si="3"/>
        <v>14400796</v>
      </c>
      <c r="I32" s="44">
        <f t="shared" si="3"/>
        <v>14909734.400000002</v>
      </c>
      <c r="J32" s="44">
        <f t="shared" si="3"/>
        <v>0</v>
      </c>
      <c r="K32" s="44">
        <f t="shared" si="3"/>
        <v>14909734.400000002</v>
      </c>
    </row>
    <row r="33" spans="1:11" ht="15.75" hidden="1" x14ac:dyDescent="0.25">
      <c r="A33" s="84" t="s">
        <v>39</v>
      </c>
      <c r="B33" s="85"/>
      <c r="C33" s="8">
        <f>C34-C32</f>
        <v>7143665.3999999985</v>
      </c>
      <c r="D33" s="18">
        <f>2113511.3</f>
        <v>2113511.2999999998</v>
      </c>
      <c r="E33" s="46"/>
      <c r="F33" s="18"/>
      <c r="G33" s="18"/>
      <c r="H33" s="18"/>
      <c r="I33" s="18"/>
      <c r="J33" s="18"/>
      <c r="K33" s="18"/>
    </row>
    <row r="34" spans="1:11" ht="15.75" hidden="1" x14ac:dyDescent="0.25">
      <c r="A34" s="86" t="s">
        <v>32</v>
      </c>
      <c r="B34" s="86"/>
      <c r="C34" s="18">
        <v>21128805.800000001</v>
      </c>
      <c r="D34" s="6"/>
      <c r="E34" s="47">
        <f t="shared" ref="E34:K34" si="4">SUM(E8:E30)</f>
        <v>15405113.800000003</v>
      </c>
      <c r="F34" s="6">
        <f t="shared" si="4"/>
        <v>14400796</v>
      </c>
      <c r="G34" s="6">
        <f t="shared" si="4"/>
        <v>0</v>
      </c>
      <c r="H34" s="6">
        <f t="shared" si="4"/>
        <v>14400796</v>
      </c>
      <c r="I34" s="6">
        <f t="shared" si="4"/>
        <v>14909734.400000002</v>
      </c>
      <c r="J34" s="6">
        <f t="shared" si="4"/>
        <v>0</v>
      </c>
      <c r="K34" s="6">
        <f t="shared" si="4"/>
        <v>14909734.400000002</v>
      </c>
    </row>
  </sheetData>
  <mergeCells count="8">
    <mergeCell ref="A1:K1"/>
    <mergeCell ref="A33:B33"/>
    <mergeCell ref="A34:B34"/>
    <mergeCell ref="A4:I4"/>
    <mergeCell ref="A6:A7"/>
    <mergeCell ref="B6:B7"/>
    <mergeCell ref="A32:B32"/>
    <mergeCell ref="C6:K6"/>
  </mergeCell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view="pageBreakPreview" zoomScale="80" zoomScaleNormal="80" zoomScaleSheetLayoutView="80" workbookViewId="0">
      <selection activeCell="B22" sqref="B22"/>
    </sheetView>
  </sheetViews>
  <sheetFormatPr defaultRowHeight="15" x14ac:dyDescent="0.25"/>
  <cols>
    <col min="1" max="1" width="31.140625" style="1" customWidth="1"/>
    <col min="2" max="2" width="71.7109375" style="2" customWidth="1"/>
    <col min="3" max="3" width="18.42578125" style="76" customWidth="1"/>
    <col min="4" max="4" width="18.28515625" style="76" customWidth="1"/>
    <col min="5" max="5" width="15.7109375" style="76" customWidth="1"/>
    <col min="6" max="6" width="12" style="1" bestFit="1" customWidth="1"/>
    <col min="7" max="7" width="16.85546875" style="1" customWidth="1"/>
    <col min="8" max="241" width="9.140625" style="1"/>
    <col min="242" max="242" width="27.28515625" style="1" customWidth="1"/>
    <col min="243" max="243" width="65.5703125" style="1" bestFit="1" customWidth="1"/>
    <col min="244" max="244" width="14.5703125" style="1" customWidth="1"/>
    <col min="245" max="245" width="0" style="1" hidden="1" customWidth="1"/>
    <col min="246" max="246" width="13.42578125" style="1" customWidth="1"/>
    <col min="247" max="247" width="0" style="1" hidden="1" customWidth="1"/>
    <col min="248" max="249" width="13.140625" style="1" bestFit="1" customWidth="1"/>
    <col min="250" max="250" width="12.7109375" style="1" bestFit="1" customWidth="1"/>
    <col min="251" max="251" width="13.5703125" style="1" bestFit="1" customWidth="1"/>
    <col min="252" max="255" width="13.5703125" style="1" customWidth="1"/>
    <col min="256" max="256" width="12.7109375" style="1" customWidth="1"/>
    <col min="257" max="497" width="9.140625" style="1"/>
    <col min="498" max="498" width="27.28515625" style="1" customWidth="1"/>
    <col min="499" max="499" width="65.5703125" style="1" bestFit="1" customWidth="1"/>
    <col min="500" max="500" width="14.5703125" style="1" customWidth="1"/>
    <col min="501" max="501" width="0" style="1" hidden="1" customWidth="1"/>
    <col min="502" max="502" width="13.42578125" style="1" customWidth="1"/>
    <col min="503" max="503" width="0" style="1" hidden="1" customWidth="1"/>
    <col min="504" max="505" width="13.140625" style="1" bestFit="1" customWidth="1"/>
    <col min="506" max="506" width="12.7109375" style="1" bestFit="1" customWidth="1"/>
    <col min="507" max="507" width="13.5703125" style="1" bestFit="1" customWidth="1"/>
    <col min="508" max="511" width="13.5703125" style="1" customWidth="1"/>
    <col min="512" max="512" width="12.7109375" style="1" customWidth="1"/>
    <col min="513" max="753" width="9.140625" style="1"/>
    <col min="754" max="754" width="27.28515625" style="1" customWidth="1"/>
    <col min="755" max="755" width="65.5703125" style="1" bestFit="1" customWidth="1"/>
    <col min="756" max="756" width="14.5703125" style="1" customWidth="1"/>
    <col min="757" max="757" width="0" style="1" hidden="1" customWidth="1"/>
    <col min="758" max="758" width="13.42578125" style="1" customWidth="1"/>
    <col min="759" max="759" width="0" style="1" hidden="1" customWidth="1"/>
    <col min="760" max="761" width="13.140625" style="1" bestFit="1" customWidth="1"/>
    <col min="762" max="762" width="12.7109375" style="1" bestFit="1" customWidth="1"/>
    <col min="763" max="763" width="13.5703125" style="1" bestFit="1" customWidth="1"/>
    <col min="764" max="767" width="13.5703125" style="1" customWidth="1"/>
    <col min="768" max="768" width="12.7109375" style="1" customWidth="1"/>
    <col min="769" max="1009" width="9.140625" style="1"/>
    <col min="1010" max="1010" width="27.28515625" style="1" customWidth="1"/>
    <col min="1011" max="1011" width="65.5703125" style="1" bestFit="1" customWidth="1"/>
    <col min="1012" max="1012" width="14.5703125" style="1" customWidth="1"/>
    <col min="1013" max="1013" width="0" style="1" hidden="1" customWidth="1"/>
    <col min="1014" max="1014" width="13.42578125" style="1" customWidth="1"/>
    <col min="1015" max="1015" width="0" style="1" hidden="1" customWidth="1"/>
    <col min="1016" max="1017" width="13.140625" style="1" bestFit="1" customWidth="1"/>
    <col min="1018" max="1018" width="12.7109375" style="1" bestFit="1" customWidth="1"/>
    <col min="1019" max="1019" width="13.5703125" style="1" bestFit="1" customWidth="1"/>
    <col min="1020" max="1023" width="13.5703125" style="1" customWidth="1"/>
    <col min="1024" max="1024" width="12.7109375" style="1" customWidth="1"/>
    <col min="1025" max="1265" width="9.140625" style="1"/>
    <col min="1266" max="1266" width="27.28515625" style="1" customWidth="1"/>
    <col min="1267" max="1267" width="65.5703125" style="1" bestFit="1" customWidth="1"/>
    <col min="1268" max="1268" width="14.5703125" style="1" customWidth="1"/>
    <col min="1269" max="1269" width="0" style="1" hidden="1" customWidth="1"/>
    <col min="1270" max="1270" width="13.42578125" style="1" customWidth="1"/>
    <col min="1271" max="1271" width="0" style="1" hidden="1" customWidth="1"/>
    <col min="1272" max="1273" width="13.140625" style="1" bestFit="1" customWidth="1"/>
    <col min="1274" max="1274" width="12.7109375" style="1" bestFit="1" customWidth="1"/>
    <col min="1275" max="1275" width="13.5703125" style="1" bestFit="1" customWidth="1"/>
    <col min="1276" max="1279" width="13.5703125" style="1" customWidth="1"/>
    <col min="1280" max="1280" width="12.7109375" style="1" customWidth="1"/>
    <col min="1281" max="1521" width="9.140625" style="1"/>
    <col min="1522" max="1522" width="27.28515625" style="1" customWidth="1"/>
    <col min="1523" max="1523" width="65.5703125" style="1" bestFit="1" customWidth="1"/>
    <col min="1524" max="1524" width="14.5703125" style="1" customWidth="1"/>
    <col min="1525" max="1525" width="0" style="1" hidden="1" customWidth="1"/>
    <col min="1526" max="1526" width="13.42578125" style="1" customWidth="1"/>
    <col min="1527" max="1527" width="0" style="1" hidden="1" customWidth="1"/>
    <col min="1528" max="1529" width="13.140625" style="1" bestFit="1" customWidth="1"/>
    <col min="1530" max="1530" width="12.7109375" style="1" bestFit="1" customWidth="1"/>
    <col min="1531" max="1531" width="13.5703125" style="1" bestFit="1" customWidth="1"/>
    <col min="1532" max="1535" width="13.5703125" style="1" customWidth="1"/>
    <col min="1536" max="1536" width="12.7109375" style="1" customWidth="1"/>
    <col min="1537" max="1777" width="9.140625" style="1"/>
    <col min="1778" max="1778" width="27.28515625" style="1" customWidth="1"/>
    <col min="1779" max="1779" width="65.5703125" style="1" bestFit="1" customWidth="1"/>
    <col min="1780" max="1780" width="14.5703125" style="1" customWidth="1"/>
    <col min="1781" max="1781" width="0" style="1" hidden="1" customWidth="1"/>
    <col min="1782" max="1782" width="13.42578125" style="1" customWidth="1"/>
    <col min="1783" max="1783" width="0" style="1" hidden="1" customWidth="1"/>
    <col min="1784" max="1785" width="13.140625" style="1" bestFit="1" customWidth="1"/>
    <col min="1786" max="1786" width="12.7109375" style="1" bestFit="1" customWidth="1"/>
    <col min="1787" max="1787" width="13.5703125" style="1" bestFit="1" customWidth="1"/>
    <col min="1788" max="1791" width="13.5703125" style="1" customWidth="1"/>
    <col min="1792" max="1792" width="12.7109375" style="1" customWidth="1"/>
    <col min="1793" max="2033" width="9.140625" style="1"/>
    <col min="2034" max="2034" width="27.28515625" style="1" customWidth="1"/>
    <col min="2035" max="2035" width="65.5703125" style="1" bestFit="1" customWidth="1"/>
    <col min="2036" max="2036" width="14.5703125" style="1" customWidth="1"/>
    <col min="2037" max="2037" width="0" style="1" hidden="1" customWidth="1"/>
    <col min="2038" max="2038" width="13.42578125" style="1" customWidth="1"/>
    <col min="2039" max="2039" width="0" style="1" hidden="1" customWidth="1"/>
    <col min="2040" max="2041" width="13.140625" style="1" bestFit="1" customWidth="1"/>
    <col min="2042" max="2042" width="12.7109375" style="1" bestFit="1" customWidth="1"/>
    <col min="2043" max="2043" width="13.5703125" style="1" bestFit="1" customWidth="1"/>
    <col min="2044" max="2047" width="13.5703125" style="1" customWidth="1"/>
    <col min="2048" max="2048" width="12.7109375" style="1" customWidth="1"/>
    <col min="2049" max="2289" width="9.140625" style="1"/>
    <col min="2290" max="2290" width="27.28515625" style="1" customWidth="1"/>
    <col min="2291" max="2291" width="65.5703125" style="1" bestFit="1" customWidth="1"/>
    <col min="2292" max="2292" width="14.5703125" style="1" customWidth="1"/>
    <col min="2293" max="2293" width="0" style="1" hidden="1" customWidth="1"/>
    <col min="2294" max="2294" width="13.42578125" style="1" customWidth="1"/>
    <col min="2295" max="2295" width="0" style="1" hidden="1" customWidth="1"/>
    <col min="2296" max="2297" width="13.140625" style="1" bestFit="1" customWidth="1"/>
    <col min="2298" max="2298" width="12.7109375" style="1" bestFit="1" customWidth="1"/>
    <col min="2299" max="2299" width="13.5703125" style="1" bestFit="1" customWidth="1"/>
    <col min="2300" max="2303" width="13.5703125" style="1" customWidth="1"/>
    <col min="2304" max="2304" width="12.7109375" style="1" customWidth="1"/>
    <col min="2305" max="2545" width="9.140625" style="1"/>
    <col min="2546" max="2546" width="27.28515625" style="1" customWidth="1"/>
    <col min="2547" max="2547" width="65.5703125" style="1" bestFit="1" customWidth="1"/>
    <col min="2548" max="2548" width="14.5703125" style="1" customWidth="1"/>
    <col min="2549" max="2549" width="0" style="1" hidden="1" customWidth="1"/>
    <col min="2550" max="2550" width="13.42578125" style="1" customWidth="1"/>
    <col min="2551" max="2551" width="0" style="1" hidden="1" customWidth="1"/>
    <col min="2552" max="2553" width="13.140625" style="1" bestFit="1" customWidth="1"/>
    <col min="2554" max="2554" width="12.7109375" style="1" bestFit="1" customWidth="1"/>
    <col min="2555" max="2555" width="13.5703125" style="1" bestFit="1" customWidth="1"/>
    <col min="2556" max="2559" width="13.5703125" style="1" customWidth="1"/>
    <col min="2560" max="2560" width="12.7109375" style="1" customWidth="1"/>
    <col min="2561" max="2801" width="9.140625" style="1"/>
    <col min="2802" max="2802" width="27.28515625" style="1" customWidth="1"/>
    <col min="2803" max="2803" width="65.5703125" style="1" bestFit="1" customWidth="1"/>
    <col min="2804" max="2804" width="14.5703125" style="1" customWidth="1"/>
    <col min="2805" max="2805" width="0" style="1" hidden="1" customWidth="1"/>
    <col min="2806" max="2806" width="13.42578125" style="1" customWidth="1"/>
    <col min="2807" max="2807" width="0" style="1" hidden="1" customWidth="1"/>
    <col min="2808" max="2809" width="13.140625" style="1" bestFit="1" customWidth="1"/>
    <col min="2810" max="2810" width="12.7109375" style="1" bestFit="1" customWidth="1"/>
    <col min="2811" max="2811" width="13.5703125" style="1" bestFit="1" customWidth="1"/>
    <col min="2812" max="2815" width="13.5703125" style="1" customWidth="1"/>
    <col min="2816" max="2816" width="12.7109375" style="1" customWidth="1"/>
    <col min="2817" max="3057" width="9.140625" style="1"/>
    <col min="3058" max="3058" width="27.28515625" style="1" customWidth="1"/>
    <col min="3059" max="3059" width="65.5703125" style="1" bestFit="1" customWidth="1"/>
    <col min="3060" max="3060" width="14.5703125" style="1" customWidth="1"/>
    <col min="3061" max="3061" width="0" style="1" hidden="1" customWidth="1"/>
    <col min="3062" max="3062" width="13.42578125" style="1" customWidth="1"/>
    <col min="3063" max="3063" width="0" style="1" hidden="1" customWidth="1"/>
    <col min="3064" max="3065" width="13.140625" style="1" bestFit="1" customWidth="1"/>
    <col min="3066" max="3066" width="12.7109375" style="1" bestFit="1" customWidth="1"/>
    <col min="3067" max="3067" width="13.5703125" style="1" bestFit="1" customWidth="1"/>
    <col min="3068" max="3071" width="13.5703125" style="1" customWidth="1"/>
    <col min="3072" max="3072" width="12.7109375" style="1" customWidth="1"/>
    <col min="3073" max="3313" width="9.140625" style="1"/>
    <col min="3314" max="3314" width="27.28515625" style="1" customWidth="1"/>
    <col min="3315" max="3315" width="65.5703125" style="1" bestFit="1" customWidth="1"/>
    <col min="3316" max="3316" width="14.5703125" style="1" customWidth="1"/>
    <col min="3317" max="3317" width="0" style="1" hidden="1" customWidth="1"/>
    <col min="3318" max="3318" width="13.42578125" style="1" customWidth="1"/>
    <col min="3319" max="3319" width="0" style="1" hidden="1" customWidth="1"/>
    <col min="3320" max="3321" width="13.140625" style="1" bestFit="1" customWidth="1"/>
    <col min="3322" max="3322" width="12.7109375" style="1" bestFit="1" customWidth="1"/>
    <col min="3323" max="3323" width="13.5703125" style="1" bestFit="1" customWidth="1"/>
    <col min="3324" max="3327" width="13.5703125" style="1" customWidth="1"/>
    <col min="3328" max="3328" width="12.7109375" style="1" customWidth="1"/>
    <col min="3329" max="3569" width="9.140625" style="1"/>
    <col min="3570" max="3570" width="27.28515625" style="1" customWidth="1"/>
    <col min="3571" max="3571" width="65.5703125" style="1" bestFit="1" customWidth="1"/>
    <col min="3572" max="3572" width="14.5703125" style="1" customWidth="1"/>
    <col min="3573" max="3573" width="0" style="1" hidden="1" customWidth="1"/>
    <col min="3574" max="3574" width="13.42578125" style="1" customWidth="1"/>
    <col min="3575" max="3575" width="0" style="1" hidden="1" customWidth="1"/>
    <col min="3576" max="3577" width="13.140625" style="1" bestFit="1" customWidth="1"/>
    <col min="3578" max="3578" width="12.7109375" style="1" bestFit="1" customWidth="1"/>
    <col min="3579" max="3579" width="13.5703125" style="1" bestFit="1" customWidth="1"/>
    <col min="3580" max="3583" width="13.5703125" style="1" customWidth="1"/>
    <col min="3584" max="3584" width="12.7109375" style="1" customWidth="1"/>
    <col min="3585" max="3825" width="9.140625" style="1"/>
    <col min="3826" max="3826" width="27.28515625" style="1" customWidth="1"/>
    <col min="3827" max="3827" width="65.5703125" style="1" bestFit="1" customWidth="1"/>
    <col min="3828" max="3828" width="14.5703125" style="1" customWidth="1"/>
    <col min="3829" max="3829" width="0" style="1" hidden="1" customWidth="1"/>
    <col min="3830" max="3830" width="13.42578125" style="1" customWidth="1"/>
    <col min="3831" max="3831" width="0" style="1" hidden="1" customWidth="1"/>
    <col min="3832" max="3833" width="13.140625" style="1" bestFit="1" customWidth="1"/>
    <col min="3834" max="3834" width="12.7109375" style="1" bestFit="1" customWidth="1"/>
    <col min="3835" max="3835" width="13.5703125" style="1" bestFit="1" customWidth="1"/>
    <col min="3836" max="3839" width="13.5703125" style="1" customWidth="1"/>
    <col min="3840" max="3840" width="12.7109375" style="1" customWidth="1"/>
    <col min="3841" max="4081" width="9.140625" style="1"/>
    <col min="4082" max="4082" width="27.28515625" style="1" customWidth="1"/>
    <col min="4083" max="4083" width="65.5703125" style="1" bestFit="1" customWidth="1"/>
    <col min="4084" max="4084" width="14.5703125" style="1" customWidth="1"/>
    <col min="4085" max="4085" width="0" style="1" hidden="1" customWidth="1"/>
    <col min="4086" max="4086" width="13.42578125" style="1" customWidth="1"/>
    <col min="4087" max="4087" width="0" style="1" hidden="1" customWidth="1"/>
    <col min="4088" max="4089" width="13.140625" style="1" bestFit="1" customWidth="1"/>
    <col min="4090" max="4090" width="12.7109375" style="1" bestFit="1" customWidth="1"/>
    <col min="4091" max="4091" width="13.5703125" style="1" bestFit="1" customWidth="1"/>
    <col min="4092" max="4095" width="13.5703125" style="1" customWidth="1"/>
    <col min="4096" max="4096" width="12.7109375" style="1" customWidth="1"/>
    <col min="4097" max="4337" width="9.140625" style="1"/>
    <col min="4338" max="4338" width="27.28515625" style="1" customWidth="1"/>
    <col min="4339" max="4339" width="65.5703125" style="1" bestFit="1" customWidth="1"/>
    <col min="4340" max="4340" width="14.5703125" style="1" customWidth="1"/>
    <col min="4341" max="4341" width="0" style="1" hidden="1" customWidth="1"/>
    <col min="4342" max="4342" width="13.42578125" style="1" customWidth="1"/>
    <col min="4343" max="4343" width="0" style="1" hidden="1" customWidth="1"/>
    <col min="4344" max="4345" width="13.140625" style="1" bestFit="1" customWidth="1"/>
    <col min="4346" max="4346" width="12.7109375" style="1" bestFit="1" customWidth="1"/>
    <col min="4347" max="4347" width="13.5703125" style="1" bestFit="1" customWidth="1"/>
    <col min="4348" max="4351" width="13.5703125" style="1" customWidth="1"/>
    <col min="4352" max="4352" width="12.7109375" style="1" customWidth="1"/>
    <col min="4353" max="4593" width="9.140625" style="1"/>
    <col min="4594" max="4594" width="27.28515625" style="1" customWidth="1"/>
    <col min="4595" max="4595" width="65.5703125" style="1" bestFit="1" customWidth="1"/>
    <col min="4596" max="4596" width="14.5703125" style="1" customWidth="1"/>
    <col min="4597" max="4597" width="0" style="1" hidden="1" customWidth="1"/>
    <col min="4598" max="4598" width="13.42578125" style="1" customWidth="1"/>
    <col min="4599" max="4599" width="0" style="1" hidden="1" customWidth="1"/>
    <col min="4600" max="4601" width="13.140625" style="1" bestFit="1" customWidth="1"/>
    <col min="4602" max="4602" width="12.7109375" style="1" bestFit="1" customWidth="1"/>
    <col min="4603" max="4603" width="13.5703125" style="1" bestFit="1" customWidth="1"/>
    <col min="4604" max="4607" width="13.5703125" style="1" customWidth="1"/>
    <col min="4608" max="4608" width="12.7109375" style="1" customWidth="1"/>
    <col min="4609" max="4849" width="9.140625" style="1"/>
    <col min="4850" max="4850" width="27.28515625" style="1" customWidth="1"/>
    <col min="4851" max="4851" width="65.5703125" style="1" bestFit="1" customWidth="1"/>
    <col min="4852" max="4852" width="14.5703125" style="1" customWidth="1"/>
    <col min="4853" max="4853" width="0" style="1" hidden="1" customWidth="1"/>
    <col min="4854" max="4854" width="13.42578125" style="1" customWidth="1"/>
    <col min="4855" max="4855" width="0" style="1" hidden="1" customWidth="1"/>
    <col min="4856" max="4857" width="13.140625" style="1" bestFit="1" customWidth="1"/>
    <col min="4858" max="4858" width="12.7109375" style="1" bestFit="1" customWidth="1"/>
    <col min="4859" max="4859" width="13.5703125" style="1" bestFit="1" customWidth="1"/>
    <col min="4860" max="4863" width="13.5703125" style="1" customWidth="1"/>
    <col min="4864" max="4864" width="12.7109375" style="1" customWidth="1"/>
    <col min="4865" max="5105" width="9.140625" style="1"/>
    <col min="5106" max="5106" width="27.28515625" style="1" customWidth="1"/>
    <col min="5107" max="5107" width="65.5703125" style="1" bestFit="1" customWidth="1"/>
    <col min="5108" max="5108" width="14.5703125" style="1" customWidth="1"/>
    <col min="5109" max="5109" width="0" style="1" hidden="1" customWidth="1"/>
    <col min="5110" max="5110" width="13.42578125" style="1" customWidth="1"/>
    <col min="5111" max="5111" width="0" style="1" hidden="1" customWidth="1"/>
    <col min="5112" max="5113" width="13.140625" style="1" bestFit="1" customWidth="1"/>
    <col min="5114" max="5114" width="12.7109375" style="1" bestFit="1" customWidth="1"/>
    <col min="5115" max="5115" width="13.5703125" style="1" bestFit="1" customWidth="1"/>
    <col min="5116" max="5119" width="13.5703125" style="1" customWidth="1"/>
    <col min="5120" max="5120" width="12.7109375" style="1" customWidth="1"/>
    <col min="5121" max="5361" width="9.140625" style="1"/>
    <col min="5362" max="5362" width="27.28515625" style="1" customWidth="1"/>
    <col min="5363" max="5363" width="65.5703125" style="1" bestFit="1" customWidth="1"/>
    <col min="5364" max="5364" width="14.5703125" style="1" customWidth="1"/>
    <col min="5365" max="5365" width="0" style="1" hidden="1" customWidth="1"/>
    <col min="5366" max="5366" width="13.42578125" style="1" customWidth="1"/>
    <col min="5367" max="5367" width="0" style="1" hidden="1" customWidth="1"/>
    <col min="5368" max="5369" width="13.140625" style="1" bestFit="1" customWidth="1"/>
    <col min="5370" max="5370" width="12.7109375" style="1" bestFit="1" customWidth="1"/>
    <col min="5371" max="5371" width="13.5703125" style="1" bestFit="1" customWidth="1"/>
    <col min="5372" max="5375" width="13.5703125" style="1" customWidth="1"/>
    <col min="5376" max="5376" width="12.7109375" style="1" customWidth="1"/>
    <col min="5377" max="5617" width="9.140625" style="1"/>
    <col min="5618" max="5618" width="27.28515625" style="1" customWidth="1"/>
    <col min="5619" max="5619" width="65.5703125" style="1" bestFit="1" customWidth="1"/>
    <col min="5620" max="5620" width="14.5703125" style="1" customWidth="1"/>
    <col min="5621" max="5621" width="0" style="1" hidden="1" customWidth="1"/>
    <col min="5622" max="5622" width="13.42578125" style="1" customWidth="1"/>
    <col min="5623" max="5623" width="0" style="1" hidden="1" customWidth="1"/>
    <col min="5624" max="5625" width="13.140625" style="1" bestFit="1" customWidth="1"/>
    <col min="5626" max="5626" width="12.7109375" style="1" bestFit="1" customWidth="1"/>
    <col min="5627" max="5627" width="13.5703125" style="1" bestFit="1" customWidth="1"/>
    <col min="5628" max="5631" width="13.5703125" style="1" customWidth="1"/>
    <col min="5632" max="5632" width="12.7109375" style="1" customWidth="1"/>
    <col min="5633" max="5873" width="9.140625" style="1"/>
    <col min="5874" max="5874" width="27.28515625" style="1" customWidth="1"/>
    <col min="5875" max="5875" width="65.5703125" style="1" bestFit="1" customWidth="1"/>
    <col min="5876" max="5876" width="14.5703125" style="1" customWidth="1"/>
    <col min="5877" max="5877" width="0" style="1" hidden="1" customWidth="1"/>
    <col min="5878" max="5878" width="13.42578125" style="1" customWidth="1"/>
    <col min="5879" max="5879" width="0" style="1" hidden="1" customWidth="1"/>
    <col min="5880" max="5881" width="13.140625" style="1" bestFit="1" customWidth="1"/>
    <col min="5882" max="5882" width="12.7109375" style="1" bestFit="1" customWidth="1"/>
    <col min="5883" max="5883" width="13.5703125" style="1" bestFit="1" customWidth="1"/>
    <col min="5884" max="5887" width="13.5703125" style="1" customWidth="1"/>
    <col min="5888" max="5888" width="12.7109375" style="1" customWidth="1"/>
    <col min="5889" max="6129" width="9.140625" style="1"/>
    <col min="6130" max="6130" width="27.28515625" style="1" customWidth="1"/>
    <col min="6131" max="6131" width="65.5703125" style="1" bestFit="1" customWidth="1"/>
    <col min="6132" max="6132" width="14.5703125" style="1" customWidth="1"/>
    <col min="6133" max="6133" width="0" style="1" hidden="1" customWidth="1"/>
    <col min="6134" max="6134" width="13.42578125" style="1" customWidth="1"/>
    <col min="6135" max="6135" width="0" style="1" hidden="1" customWidth="1"/>
    <col min="6136" max="6137" width="13.140625" style="1" bestFit="1" customWidth="1"/>
    <col min="6138" max="6138" width="12.7109375" style="1" bestFit="1" customWidth="1"/>
    <col min="6139" max="6139" width="13.5703125" style="1" bestFit="1" customWidth="1"/>
    <col min="6140" max="6143" width="13.5703125" style="1" customWidth="1"/>
    <col min="6144" max="6144" width="12.7109375" style="1" customWidth="1"/>
    <col min="6145" max="6385" width="9.140625" style="1"/>
    <col min="6386" max="6386" width="27.28515625" style="1" customWidth="1"/>
    <col min="6387" max="6387" width="65.5703125" style="1" bestFit="1" customWidth="1"/>
    <col min="6388" max="6388" width="14.5703125" style="1" customWidth="1"/>
    <col min="6389" max="6389" width="0" style="1" hidden="1" customWidth="1"/>
    <col min="6390" max="6390" width="13.42578125" style="1" customWidth="1"/>
    <col min="6391" max="6391" width="0" style="1" hidden="1" customWidth="1"/>
    <col min="6392" max="6393" width="13.140625" style="1" bestFit="1" customWidth="1"/>
    <col min="6394" max="6394" width="12.7109375" style="1" bestFit="1" customWidth="1"/>
    <col min="6395" max="6395" width="13.5703125" style="1" bestFit="1" customWidth="1"/>
    <col min="6396" max="6399" width="13.5703125" style="1" customWidth="1"/>
    <col min="6400" max="6400" width="12.7109375" style="1" customWidth="1"/>
    <col min="6401" max="6641" width="9.140625" style="1"/>
    <col min="6642" max="6642" width="27.28515625" style="1" customWidth="1"/>
    <col min="6643" max="6643" width="65.5703125" style="1" bestFit="1" customWidth="1"/>
    <col min="6644" max="6644" width="14.5703125" style="1" customWidth="1"/>
    <col min="6645" max="6645" width="0" style="1" hidden="1" customWidth="1"/>
    <col min="6646" max="6646" width="13.42578125" style="1" customWidth="1"/>
    <col min="6647" max="6647" width="0" style="1" hidden="1" customWidth="1"/>
    <col min="6648" max="6649" width="13.140625" style="1" bestFit="1" customWidth="1"/>
    <col min="6650" max="6650" width="12.7109375" style="1" bestFit="1" customWidth="1"/>
    <col min="6651" max="6651" width="13.5703125" style="1" bestFit="1" customWidth="1"/>
    <col min="6652" max="6655" width="13.5703125" style="1" customWidth="1"/>
    <col min="6656" max="6656" width="12.7109375" style="1" customWidth="1"/>
    <col min="6657" max="6897" width="9.140625" style="1"/>
    <col min="6898" max="6898" width="27.28515625" style="1" customWidth="1"/>
    <col min="6899" max="6899" width="65.5703125" style="1" bestFit="1" customWidth="1"/>
    <col min="6900" max="6900" width="14.5703125" style="1" customWidth="1"/>
    <col min="6901" max="6901" width="0" style="1" hidden="1" customWidth="1"/>
    <col min="6902" max="6902" width="13.42578125" style="1" customWidth="1"/>
    <col min="6903" max="6903" width="0" style="1" hidden="1" customWidth="1"/>
    <col min="6904" max="6905" width="13.140625" style="1" bestFit="1" customWidth="1"/>
    <col min="6906" max="6906" width="12.7109375" style="1" bestFit="1" customWidth="1"/>
    <col min="6907" max="6907" width="13.5703125" style="1" bestFit="1" customWidth="1"/>
    <col min="6908" max="6911" width="13.5703125" style="1" customWidth="1"/>
    <col min="6912" max="6912" width="12.7109375" style="1" customWidth="1"/>
    <col min="6913" max="7153" width="9.140625" style="1"/>
    <col min="7154" max="7154" width="27.28515625" style="1" customWidth="1"/>
    <col min="7155" max="7155" width="65.5703125" style="1" bestFit="1" customWidth="1"/>
    <col min="7156" max="7156" width="14.5703125" style="1" customWidth="1"/>
    <col min="7157" max="7157" width="0" style="1" hidden="1" customWidth="1"/>
    <col min="7158" max="7158" width="13.42578125" style="1" customWidth="1"/>
    <col min="7159" max="7159" width="0" style="1" hidden="1" customWidth="1"/>
    <col min="7160" max="7161" width="13.140625" style="1" bestFit="1" customWidth="1"/>
    <col min="7162" max="7162" width="12.7109375" style="1" bestFit="1" customWidth="1"/>
    <col min="7163" max="7163" width="13.5703125" style="1" bestFit="1" customWidth="1"/>
    <col min="7164" max="7167" width="13.5703125" style="1" customWidth="1"/>
    <col min="7168" max="7168" width="12.7109375" style="1" customWidth="1"/>
    <col min="7169" max="7409" width="9.140625" style="1"/>
    <col min="7410" max="7410" width="27.28515625" style="1" customWidth="1"/>
    <col min="7411" max="7411" width="65.5703125" style="1" bestFit="1" customWidth="1"/>
    <col min="7412" max="7412" width="14.5703125" style="1" customWidth="1"/>
    <col min="7413" max="7413" width="0" style="1" hidden="1" customWidth="1"/>
    <col min="7414" max="7414" width="13.42578125" style="1" customWidth="1"/>
    <col min="7415" max="7415" width="0" style="1" hidden="1" customWidth="1"/>
    <col min="7416" max="7417" width="13.140625" style="1" bestFit="1" customWidth="1"/>
    <col min="7418" max="7418" width="12.7109375" style="1" bestFit="1" customWidth="1"/>
    <col min="7419" max="7419" width="13.5703125" style="1" bestFit="1" customWidth="1"/>
    <col min="7420" max="7423" width="13.5703125" style="1" customWidth="1"/>
    <col min="7424" max="7424" width="12.7109375" style="1" customWidth="1"/>
    <col min="7425" max="7665" width="9.140625" style="1"/>
    <col min="7666" max="7666" width="27.28515625" style="1" customWidth="1"/>
    <col min="7667" max="7667" width="65.5703125" style="1" bestFit="1" customWidth="1"/>
    <col min="7668" max="7668" width="14.5703125" style="1" customWidth="1"/>
    <col min="7669" max="7669" width="0" style="1" hidden="1" customWidth="1"/>
    <col min="7670" max="7670" width="13.42578125" style="1" customWidth="1"/>
    <col min="7671" max="7671" width="0" style="1" hidden="1" customWidth="1"/>
    <col min="7672" max="7673" width="13.140625" style="1" bestFit="1" customWidth="1"/>
    <col min="7674" max="7674" width="12.7109375" style="1" bestFit="1" customWidth="1"/>
    <col min="7675" max="7675" width="13.5703125" style="1" bestFit="1" customWidth="1"/>
    <col min="7676" max="7679" width="13.5703125" style="1" customWidth="1"/>
    <col min="7680" max="7680" width="12.7109375" style="1" customWidth="1"/>
    <col min="7681" max="7921" width="9.140625" style="1"/>
    <col min="7922" max="7922" width="27.28515625" style="1" customWidth="1"/>
    <col min="7923" max="7923" width="65.5703125" style="1" bestFit="1" customWidth="1"/>
    <col min="7924" max="7924" width="14.5703125" style="1" customWidth="1"/>
    <col min="7925" max="7925" width="0" style="1" hidden="1" customWidth="1"/>
    <col min="7926" max="7926" width="13.42578125" style="1" customWidth="1"/>
    <col min="7927" max="7927" width="0" style="1" hidden="1" customWidth="1"/>
    <col min="7928" max="7929" width="13.140625" style="1" bestFit="1" customWidth="1"/>
    <col min="7930" max="7930" width="12.7109375" style="1" bestFit="1" customWidth="1"/>
    <col min="7931" max="7931" width="13.5703125" style="1" bestFit="1" customWidth="1"/>
    <col min="7932" max="7935" width="13.5703125" style="1" customWidth="1"/>
    <col min="7936" max="7936" width="12.7109375" style="1" customWidth="1"/>
    <col min="7937" max="8177" width="9.140625" style="1"/>
    <col min="8178" max="8178" width="27.28515625" style="1" customWidth="1"/>
    <col min="8179" max="8179" width="65.5703125" style="1" bestFit="1" customWidth="1"/>
    <col min="8180" max="8180" width="14.5703125" style="1" customWidth="1"/>
    <col min="8181" max="8181" width="0" style="1" hidden="1" customWidth="1"/>
    <col min="8182" max="8182" width="13.42578125" style="1" customWidth="1"/>
    <col min="8183" max="8183" width="0" style="1" hidden="1" customWidth="1"/>
    <col min="8184" max="8185" width="13.140625" style="1" bestFit="1" customWidth="1"/>
    <col min="8186" max="8186" width="12.7109375" style="1" bestFit="1" customWidth="1"/>
    <col min="8187" max="8187" width="13.5703125" style="1" bestFit="1" customWidth="1"/>
    <col min="8188" max="8191" width="13.5703125" style="1" customWidth="1"/>
    <col min="8192" max="8192" width="12.7109375" style="1" customWidth="1"/>
    <col min="8193" max="8433" width="9.140625" style="1"/>
    <col min="8434" max="8434" width="27.28515625" style="1" customWidth="1"/>
    <col min="8435" max="8435" width="65.5703125" style="1" bestFit="1" customWidth="1"/>
    <col min="8436" max="8436" width="14.5703125" style="1" customWidth="1"/>
    <col min="8437" max="8437" width="0" style="1" hidden="1" customWidth="1"/>
    <col min="8438" max="8438" width="13.42578125" style="1" customWidth="1"/>
    <col min="8439" max="8439" width="0" style="1" hidden="1" customWidth="1"/>
    <col min="8440" max="8441" width="13.140625" style="1" bestFit="1" customWidth="1"/>
    <col min="8442" max="8442" width="12.7109375" style="1" bestFit="1" customWidth="1"/>
    <col min="8443" max="8443" width="13.5703125" style="1" bestFit="1" customWidth="1"/>
    <col min="8444" max="8447" width="13.5703125" style="1" customWidth="1"/>
    <col min="8448" max="8448" width="12.7109375" style="1" customWidth="1"/>
    <col min="8449" max="8689" width="9.140625" style="1"/>
    <col min="8690" max="8690" width="27.28515625" style="1" customWidth="1"/>
    <col min="8691" max="8691" width="65.5703125" style="1" bestFit="1" customWidth="1"/>
    <col min="8692" max="8692" width="14.5703125" style="1" customWidth="1"/>
    <col min="8693" max="8693" width="0" style="1" hidden="1" customWidth="1"/>
    <col min="8694" max="8694" width="13.42578125" style="1" customWidth="1"/>
    <col min="8695" max="8695" width="0" style="1" hidden="1" customWidth="1"/>
    <col min="8696" max="8697" width="13.140625" style="1" bestFit="1" customWidth="1"/>
    <col min="8698" max="8698" width="12.7109375" style="1" bestFit="1" customWidth="1"/>
    <col min="8699" max="8699" width="13.5703125" style="1" bestFit="1" customWidth="1"/>
    <col min="8700" max="8703" width="13.5703125" style="1" customWidth="1"/>
    <col min="8704" max="8704" width="12.7109375" style="1" customWidth="1"/>
    <col min="8705" max="8945" width="9.140625" style="1"/>
    <col min="8946" max="8946" width="27.28515625" style="1" customWidth="1"/>
    <col min="8947" max="8947" width="65.5703125" style="1" bestFit="1" customWidth="1"/>
    <col min="8948" max="8948" width="14.5703125" style="1" customWidth="1"/>
    <col min="8949" max="8949" width="0" style="1" hidden="1" customWidth="1"/>
    <col min="8950" max="8950" width="13.42578125" style="1" customWidth="1"/>
    <col min="8951" max="8951" width="0" style="1" hidden="1" customWidth="1"/>
    <col min="8952" max="8953" width="13.140625" style="1" bestFit="1" customWidth="1"/>
    <col min="8954" max="8954" width="12.7109375" style="1" bestFit="1" customWidth="1"/>
    <col min="8955" max="8955" width="13.5703125" style="1" bestFit="1" customWidth="1"/>
    <col min="8956" max="8959" width="13.5703125" style="1" customWidth="1"/>
    <col min="8960" max="8960" width="12.7109375" style="1" customWidth="1"/>
    <col min="8961" max="9201" width="9.140625" style="1"/>
    <col min="9202" max="9202" width="27.28515625" style="1" customWidth="1"/>
    <col min="9203" max="9203" width="65.5703125" style="1" bestFit="1" customWidth="1"/>
    <col min="9204" max="9204" width="14.5703125" style="1" customWidth="1"/>
    <col min="9205" max="9205" width="0" style="1" hidden="1" customWidth="1"/>
    <col min="9206" max="9206" width="13.42578125" style="1" customWidth="1"/>
    <col min="9207" max="9207" width="0" style="1" hidden="1" customWidth="1"/>
    <col min="9208" max="9209" width="13.140625" style="1" bestFit="1" customWidth="1"/>
    <col min="9210" max="9210" width="12.7109375" style="1" bestFit="1" customWidth="1"/>
    <col min="9211" max="9211" width="13.5703125" style="1" bestFit="1" customWidth="1"/>
    <col min="9212" max="9215" width="13.5703125" style="1" customWidth="1"/>
    <col min="9216" max="9216" width="12.7109375" style="1" customWidth="1"/>
    <col min="9217" max="9457" width="9.140625" style="1"/>
    <col min="9458" max="9458" width="27.28515625" style="1" customWidth="1"/>
    <col min="9459" max="9459" width="65.5703125" style="1" bestFit="1" customWidth="1"/>
    <col min="9460" max="9460" width="14.5703125" style="1" customWidth="1"/>
    <col min="9461" max="9461" width="0" style="1" hidden="1" customWidth="1"/>
    <col min="9462" max="9462" width="13.42578125" style="1" customWidth="1"/>
    <col min="9463" max="9463" width="0" style="1" hidden="1" customWidth="1"/>
    <col min="9464" max="9465" width="13.140625" style="1" bestFit="1" customWidth="1"/>
    <col min="9466" max="9466" width="12.7109375" style="1" bestFit="1" customWidth="1"/>
    <col min="9467" max="9467" width="13.5703125" style="1" bestFit="1" customWidth="1"/>
    <col min="9468" max="9471" width="13.5703125" style="1" customWidth="1"/>
    <col min="9472" max="9472" width="12.7109375" style="1" customWidth="1"/>
    <col min="9473" max="9713" width="9.140625" style="1"/>
    <col min="9714" max="9714" width="27.28515625" style="1" customWidth="1"/>
    <col min="9715" max="9715" width="65.5703125" style="1" bestFit="1" customWidth="1"/>
    <col min="9716" max="9716" width="14.5703125" style="1" customWidth="1"/>
    <col min="9717" max="9717" width="0" style="1" hidden="1" customWidth="1"/>
    <col min="9718" max="9718" width="13.42578125" style="1" customWidth="1"/>
    <col min="9719" max="9719" width="0" style="1" hidden="1" customWidth="1"/>
    <col min="9720" max="9721" width="13.140625" style="1" bestFit="1" customWidth="1"/>
    <col min="9722" max="9722" width="12.7109375" style="1" bestFit="1" customWidth="1"/>
    <col min="9723" max="9723" width="13.5703125" style="1" bestFit="1" customWidth="1"/>
    <col min="9724" max="9727" width="13.5703125" style="1" customWidth="1"/>
    <col min="9728" max="9728" width="12.7109375" style="1" customWidth="1"/>
    <col min="9729" max="9969" width="9.140625" style="1"/>
    <col min="9970" max="9970" width="27.28515625" style="1" customWidth="1"/>
    <col min="9971" max="9971" width="65.5703125" style="1" bestFit="1" customWidth="1"/>
    <col min="9972" max="9972" width="14.5703125" style="1" customWidth="1"/>
    <col min="9973" max="9973" width="0" style="1" hidden="1" customWidth="1"/>
    <col min="9974" max="9974" width="13.42578125" style="1" customWidth="1"/>
    <col min="9975" max="9975" width="0" style="1" hidden="1" customWidth="1"/>
    <col min="9976" max="9977" width="13.140625" style="1" bestFit="1" customWidth="1"/>
    <col min="9978" max="9978" width="12.7109375" style="1" bestFit="1" customWidth="1"/>
    <col min="9979" max="9979" width="13.5703125" style="1" bestFit="1" customWidth="1"/>
    <col min="9980" max="9983" width="13.5703125" style="1" customWidth="1"/>
    <col min="9984" max="9984" width="12.7109375" style="1" customWidth="1"/>
    <col min="9985" max="10225" width="9.140625" style="1"/>
    <col min="10226" max="10226" width="27.28515625" style="1" customWidth="1"/>
    <col min="10227" max="10227" width="65.5703125" style="1" bestFit="1" customWidth="1"/>
    <col min="10228" max="10228" width="14.5703125" style="1" customWidth="1"/>
    <col min="10229" max="10229" width="0" style="1" hidden="1" customWidth="1"/>
    <col min="10230" max="10230" width="13.42578125" style="1" customWidth="1"/>
    <col min="10231" max="10231" width="0" style="1" hidden="1" customWidth="1"/>
    <col min="10232" max="10233" width="13.140625" style="1" bestFit="1" customWidth="1"/>
    <col min="10234" max="10234" width="12.7109375" style="1" bestFit="1" customWidth="1"/>
    <col min="10235" max="10235" width="13.5703125" style="1" bestFit="1" customWidth="1"/>
    <col min="10236" max="10239" width="13.5703125" style="1" customWidth="1"/>
    <col min="10240" max="10240" width="12.7109375" style="1" customWidth="1"/>
    <col min="10241" max="10481" width="9.140625" style="1"/>
    <col min="10482" max="10482" width="27.28515625" style="1" customWidth="1"/>
    <col min="10483" max="10483" width="65.5703125" style="1" bestFit="1" customWidth="1"/>
    <col min="10484" max="10484" width="14.5703125" style="1" customWidth="1"/>
    <col min="10485" max="10485" width="0" style="1" hidden="1" customWidth="1"/>
    <col min="10486" max="10486" width="13.42578125" style="1" customWidth="1"/>
    <col min="10487" max="10487" width="0" style="1" hidden="1" customWidth="1"/>
    <col min="10488" max="10489" width="13.140625" style="1" bestFit="1" customWidth="1"/>
    <col min="10490" max="10490" width="12.7109375" style="1" bestFit="1" customWidth="1"/>
    <col min="10491" max="10491" width="13.5703125" style="1" bestFit="1" customWidth="1"/>
    <col min="10492" max="10495" width="13.5703125" style="1" customWidth="1"/>
    <col min="10496" max="10496" width="12.7109375" style="1" customWidth="1"/>
    <col min="10497" max="10737" width="9.140625" style="1"/>
    <col min="10738" max="10738" width="27.28515625" style="1" customWidth="1"/>
    <col min="10739" max="10739" width="65.5703125" style="1" bestFit="1" customWidth="1"/>
    <col min="10740" max="10740" width="14.5703125" style="1" customWidth="1"/>
    <col min="10741" max="10741" width="0" style="1" hidden="1" customWidth="1"/>
    <col min="10742" max="10742" width="13.42578125" style="1" customWidth="1"/>
    <col min="10743" max="10743" width="0" style="1" hidden="1" customWidth="1"/>
    <col min="10744" max="10745" width="13.140625" style="1" bestFit="1" customWidth="1"/>
    <col min="10746" max="10746" width="12.7109375" style="1" bestFit="1" customWidth="1"/>
    <col min="10747" max="10747" width="13.5703125" style="1" bestFit="1" customWidth="1"/>
    <col min="10748" max="10751" width="13.5703125" style="1" customWidth="1"/>
    <col min="10752" max="10752" width="12.7109375" style="1" customWidth="1"/>
    <col min="10753" max="10993" width="9.140625" style="1"/>
    <col min="10994" max="10994" width="27.28515625" style="1" customWidth="1"/>
    <col min="10995" max="10995" width="65.5703125" style="1" bestFit="1" customWidth="1"/>
    <col min="10996" max="10996" width="14.5703125" style="1" customWidth="1"/>
    <col min="10997" max="10997" width="0" style="1" hidden="1" customWidth="1"/>
    <col min="10998" max="10998" width="13.42578125" style="1" customWidth="1"/>
    <col min="10999" max="10999" width="0" style="1" hidden="1" customWidth="1"/>
    <col min="11000" max="11001" width="13.140625" style="1" bestFit="1" customWidth="1"/>
    <col min="11002" max="11002" width="12.7109375" style="1" bestFit="1" customWidth="1"/>
    <col min="11003" max="11003" width="13.5703125" style="1" bestFit="1" customWidth="1"/>
    <col min="11004" max="11007" width="13.5703125" style="1" customWidth="1"/>
    <col min="11008" max="11008" width="12.7109375" style="1" customWidth="1"/>
    <col min="11009" max="11249" width="9.140625" style="1"/>
    <col min="11250" max="11250" width="27.28515625" style="1" customWidth="1"/>
    <col min="11251" max="11251" width="65.5703125" style="1" bestFit="1" customWidth="1"/>
    <col min="11252" max="11252" width="14.5703125" style="1" customWidth="1"/>
    <col min="11253" max="11253" width="0" style="1" hidden="1" customWidth="1"/>
    <col min="11254" max="11254" width="13.42578125" style="1" customWidth="1"/>
    <col min="11255" max="11255" width="0" style="1" hidden="1" customWidth="1"/>
    <col min="11256" max="11257" width="13.140625" style="1" bestFit="1" customWidth="1"/>
    <col min="11258" max="11258" width="12.7109375" style="1" bestFit="1" customWidth="1"/>
    <col min="11259" max="11259" width="13.5703125" style="1" bestFit="1" customWidth="1"/>
    <col min="11260" max="11263" width="13.5703125" style="1" customWidth="1"/>
    <col min="11264" max="11264" width="12.7109375" style="1" customWidth="1"/>
    <col min="11265" max="11505" width="9.140625" style="1"/>
    <col min="11506" max="11506" width="27.28515625" style="1" customWidth="1"/>
    <col min="11507" max="11507" width="65.5703125" style="1" bestFit="1" customWidth="1"/>
    <col min="11508" max="11508" width="14.5703125" style="1" customWidth="1"/>
    <col min="11509" max="11509" width="0" style="1" hidden="1" customWidth="1"/>
    <col min="11510" max="11510" width="13.42578125" style="1" customWidth="1"/>
    <col min="11511" max="11511" width="0" style="1" hidden="1" customWidth="1"/>
    <col min="11512" max="11513" width="13.140625" style="1" bestFit="1" customWidth="1"/>
    <col min="11514" max="11514" width="12.7109375" style="1" bestFit="1" customWidth="1"/>
    <col min="11515" max="11515" width="13.5703125" style="1" bestFit="1" customWidth="1"/>
    <col min="11516" max="11519" width="13.5703125" style="1" customWidth="1"/>
    <col min="11520" max="11520" width="12.7109375" style="1" customWidth="1"/>
    <col min="11521" max="11761" width="9.140625" style="1"/>
    <col min="11762" max="11762" width="27.28515625" style="1" customWidth="1"/>
    <col min="11763" max="11763" width="65.5703125" style="1" bestFit="1" customWidth="1"/>
    <col min="11764" max="11764" width="14.5703125" style="1" customWidth="1"/>
    <col min="11765" max="11765" width="0" style="1" hidden="1" customWidth="1"/>
    <col min="11766" max="11766" width="13.42578125" style="1" customWidth="1"/>
    <col min="11767" max="11767" width="0" style="1" hidden="1" customWidth="1"/>
    <col min="11768" max="11769" width="13.140625" style="1" bestFit="1" customWidth="1"/>
    <col min="11770" max="11770" width="12.7109375" style="1" bestFit="1" customWidth="1"/>
    <col min="11771" max="11771" width="13.5703125" style="1" bestFit="1" customWidth="1"/>
    <col min="11772" max="11775" width="13.5703125" style="1" customWidth="1"/>
    <col min="11776" max="11776" width="12.7109375" style="1" customWidth="1"/>
    <col min="11777" max="12017" width="9.140625" style="1"/>
    <col min="12018" max="12018" width="27.28515625" style="1" customWidth="1"/>
    <col min="12019" max="12019" width="65.5703125" style="1" bestFit="1" customWidth="1"/>
    <col min="12020" max="12020" width="14.5703125" style="1" customWidth="1"/>
    <col min="12021" max="12021" width="0" style="1" hidden="1" customWidth="1"/>
    <col min="12022" max="12022" width="13.42578125" style="1" customWidth="1"/>
    <col min="12023" max="12023" width="0" style="1" hidden="1" customWidth="1"/>
    <col min="12024" max="12025" width="13.140625" style="1" bestFit="1" customWidth="1"/>
    <col min="12026" max="12026" width="12.7109375" style="1" bestFit="1" customWidth="1"/>
    <col min="12027" max="12027" width="13.5703125" style="1" bestFit="1" customWidth="1"/>
    <col min="12028" max="12031" width="13.5703125" style="1" customWidth="1"/>
    <col min="12032" max="12032" width="12.7109375" style="1" customWidth="1"/>
    <col min="12033" max="12273" width="9.140625" style="1"/>
    <col min="12274" max="12274" width="27.28515625" style="1" customWidth="1"/>
    <col min="12275" max="12275" width="65.5703125" style="1" bestFit="1" customWidth="1"/>
    <col min="12276" max="12276" width="14.5703125" style="1" customWidth="1"/>
    <col min="12277" max="12277" width="0" style="1" hidden="1" customWidth="1"/>
    <col min="12278" max="12278" width="13.42578125" style="1" customWidth="1"/>
    <col min="12279" max="12279" width="0" style="1" hidden="1" customWidth="1"/>
    <col min="12280" max="12281" width="13.140625" style="1" bestFit="1" customWidth="1"/>
    <col min="12282" max="12282" width="12.7109375" style="1" bestFit="1" customWidth="1"/>
    <col min="12283" max="12283" width="13.5703125" style="1" bestFit="1" customWidth="1"/>
    <col min="12284" max="12287" width="13.5703125" style="1" customWidth="1"/>
    <col min="12288" max="12288" width="12.7109375" style="1" customWidth="1"/>
    <col min="12289" max="12529" width="9.140625" style="1"/>
    <col min="12530" max="12530" width="27.28515625" style="1" customWidth="1"/>
    <col min="12531" max="12531" width="65.5703125" style="1" bestFit="1" customWidth="1"/>
    <col min="12532" max="12532" width="14.5703125" style="1" customWidth="1"/>
    <col min="12533" max="12533" width="0" style="1" hidden="1" customWidth="1"/>
    <col min="12534" max="12534" width="13.42578125" style="1" customWidth="1"/>
    <col min="12535" max="12535" width="0" style="1" hidden="1" customWidth="1"/>
    <col min="12536" max="12537" width="13.140625" style="1" bestFit="1" customWidth="1"/>
    <col min="12538" max="12538" width="12.7109375" style="1" bestFit="1" customWidth="1"/>
    <col min="12539" max="12539" width="13.5703125" style="1" bestFit="1" customWidth="1"/>
    <col min="12540" max="12543" width="13.5703125" style="1" customWidth="1"/>
    <col min="12544" max="12544" width="12.7109375" style="1" customWidth="1"/>
    <col min="12545" max="12785" width="9.140625" style="1"/>
    <col min="12786" max="12786" width="27.28515625" style="1" customWidth="1"/>
    <col min="12787" max="12787" width="65.5703125" style="1" bestFit="1" customWidth="1"/>
    <col min="12788" max="12788" width="14.5703125" style="1" customWidth="1"/>
    <col min="12789" max="12789" width="0" style="1" hidden="1" customWidth="1"/>
    <col min="12790" max="12790" width="13.42578125" style="1" customWidth="1"/>
    <col min="12791" max="12791" width="0" style="1" hidden="1" customWidth="1"/>
    <col min="12792" max="12793" width="13.140625" style="1" bestFit="1" customWidth="1"/>
    <col min="12794" max="12794" width="12.7109375" style="1" bestFit="1" customWidth="1"/>
    <col min="12795" max="12795" width="13.5703125" style="1" bestFit="1" customWidth="1"/>
    <col min="12796" max="12799" width="13.5703125" style="1" customWidth="1"/>
    <col min="12800" max="12800" width="12.7109375" style="1" customWidth="1"/>
    <col min="12801" max="13041" width="9.140625" style="1"/>
    <col min="13042" max="13042" width="27.28515625" style="1" customWidth="1"/>
    <col min="13043" max="13043" width="65.5703125" style="1" bestFit="1" customWidth="1"/>
    <col min="13044" max="13044" width="14.5703125" style="1" customWidth="1"/>
    <col min="13045" max="13045" width="0" style="1" hidden="1" customWidth="1"/>
    <col min="13046" max="13046" width="13.42578125" style="1" customWidth="1"/>
    <col min="13047" max="13047" width="0" style="1" hidden="1" customWidth="1"/>
    <col min="13048" max="13049" width="13.140625" style="1" bestFit="1" customWidth="1"/>
    <col min="13050" max="13050" width="12.7109375" style="1" bestFit="1" customWidth="1"/>
    <col min="13051" max="13051" width="13.5703125" style="1" bestFit="1" customWidth="1"/>
    <col min="13052" max="13055" width="13.5703125" style="1" customWidth="1"/>
    <col min="13056" max="13056" width="12.7109375" style="1" customWidth="1"/>
    <col min="13057" max="13297" width="9.140625" style="1"/>
    <col min="13298" max="13298" width="27.28515625" style="1" customWidth="1"/>
    <col min="13299" max="13299" width="65.5703125" style="1" bestFit="1" customWidth="1"/>
    <col min="13300" max="13300" width="14.5703125" style="1" customWidth="1"/>
    <col min="13301" max="13301" width="0" style="1" hidden="1" customWidth="1"/>
    <col min="13302" max="13302" width="13.42578125" style="1" customWidth="1"/>
    <col min="13303" max="13303" width="0" style="1" hidden="1" customWidth="1"/>
    <col min="13304" max="13305" width="13.140625" style="1" bestFit="1" customWidth="1"/>
    <col min="13306" max="13306" width="12.7109375" style="1" bestFit="1" customWidth="1"/>
    <col min="13307" max="13307" width="13.5703125" style="1" bestFit="1" customWidth="1"/>
    <col min="13308" max="13311" width="13.5703125" style="1" customWidth="1"/>
    <col min="13312" max="13312" width="12.7109375" style="1" customWidth="1"/>
    <col min="13313" max="13553" width="9.140625" style="1"/>
    <col min="13554" max="13554" width="27.28515625" style="1" customWidth="1"/>
    <col min="13555" max="13555" width="65.5703125" style="1" bestFit="1" customWidth="1"/>
    <col min="13556" max="13556" width="14.5703125" style="1" customWidth="1"/>
    <col min="13557" max="13557" width="0" style="1" hidden="1" customWidth="1"/>
    <col min="13558" max="13558" width="13.42578125" style="1" customWidth="1"/>
    <col min="13559" max="13559" width="0" style="1" hidden="1" customWidth="1"/>
    <col min="13560" max="13561" width="13.140625" style="1" bestFit="1" customWidth="1"/>
    <col min="13562" max="13562" width="12.7109375" style="1" bestFit="1" customWidth="1"/>
    <col min="13563" max="13563" width="13.5703125" style="1" bestFit="1" customWidth="1"/>
    <col min="13564" max="13567" width="13.5703125" style="1" customWidth="1"/>
    <col min="13568" max="13568" width="12.7109375" style="1" customWidth="1"/>
    <col min="13569" max="13809" width="9.140625" style="1"/>
    <col min="13810" max="13810" width="27.28515625" style="1" customWidth="1"/>
    <col min="13811" max="13811" width="65.5703125" style="1" bestFit="1" customWidth="1"/>
    <col min="13812" max="13812" width="14.5703125" style="1" customWidth="1"/>
    <col min="13813" max="13813" width="0" style="1" hidden="1" customWidth="1"/>
    <col min="13814" max="13814" width="13.42578125" style="1" customWidth="1"/>
    <col min="13815" max="13815" width="0" style="1" hidden="1" customWidth="1"/>
    <col min="13816" max="13817" width="13.140625" style="1" bestFit="1" customWidth="1"/>
    <col min="13818" max="13818" width="12.7109375" style="1" bestFit="1" customWidth="1"/>
    <col min="13819" max="13819" width="13.5703125" style="1" bestFit="1" customWidth="1"/>
    <col min="13820" max="13823" width="13.5703125" style="1" customWidth="1"/>
    <col min="13824" max="13824" width="12.7109375" style="1" customWidth="1"/>
    <col min="13825" max="14065" width="9.140625" style="1"/>
    <col min="14066" max="14066" width="27.28515625" style="1" customWidth="1"/>
    <col min="14067" max="14067" width="65.5703125" style="1" bestFit="1" customWidth="1"/>
    <col min="14068" max="14068" width="14.5703125" style="1" customWidth="1"/>
    <col min="14069" max="14069" width="0" style="1" hidden="1" customWidth="1"/>
    <col min="14070" max="14070" width="13.42578125" style="1" customWidth="1"/>
    <col min="14071" max="14071" width="0" style="1" hidden="1" customWidth="1"/>
    <col min="14072" max="14073" width="13.140625" style="1" bestFit="1" customWidth="1"/>
    <col min="14074" max="14074" width="12.7109375" style="1" bestFit="1" customWidth="1"/>
    <col min="14075" max="14075" width="13.5703125" style="1" bestFit="1" customWidth="1"/>
    <col min="14076" max="14079" width="13.5703125" style="1" customWidth="1"/>
    <col min="14080" max="14080" width="12.7109375" style="1" customWidth="1"/>
    <col min="14081" max="14321" width="9.140625" style="1"/>
    <col min="14322" max="14322" width="27.28515625" style="1" customWidth="1"/>
    <col min="14323" max="14323" width="65.5703125" style="1" bestFit="1" customWidth="1"/>
    <col min="14324" max="14324" width="14.5703125" style="1" customWidth="1"/>
    <col min="14325" max="14325" width="0" style="1" hidden="1" customWidth="1"/>
    <col min="14326" max="14326" width="13.42578125" style="1" customWidth="1"/>
    <col min="14327" max="14327" width="0" style="1" hidden="1" customWidth="1"/>
    <col min="14328" max="14329" width="13.140625" style="1" bestFit="1" customWidth="1"/>
    <col min="14330" max="14330" width="12.7109375" style="1" bestFit="1" customWidth="1"/>
    <col min="14331" max="14331" width="13.5703125" style="1" bestFit="1" customWidth="1"/>
    <col min="14332" max="14335" width="13.5703125" style="1" customWidth="1"/>
    <col min="14336" max="14336" width="12.7109375" style="1" customWidth="1"/>
    <col min="14337" max="14577" width="9.140625" style="1"/>
    <col min="14578" max="14578" width="27.28515625" style="1" customWidth="1"/>
    <col min="14579" max="14579" width="65.5703125" style="1" bestFit="1" customWidth="1"/>
    <col min="14580" max="14580" width="14.5703125" style="1" customWidth="1"/>
    <col min="14581" max="14581" width="0" style="1" hidden="1" customWidth="1"/>
    <col min="14582" max="14582" width="13.42578125" style="1" customWidth="1"/>
    <col min="14583" max="14583" width="0" style="1" hidden="1" customWidth="1"/>
    <col min="14584" max="14585" width="13.140625" style="1" bestFit="1" customWidth="1"/>
    <col min="14586" max="14586" width="12.7109375" style="1" bestFit="1" customWidth="1"/>
    <col min="14587" max="14587" width="13.5703125" style="1" bestFit="1" customWidth="1"/>
    <col min="14588" max="14591" width="13.5703125" style="1" customWidth="1"/>
    <col min="14592" max="14592" width="12.7109375" style="1" customWidth="1"/>
    <col min="14593" max="14833" width="9.140625" style="1"/>
    <col min="14834" max="14834" width="27.28515625" style="1" customWidth="1"/>
    <col min="14835" max="14835" width="65.5703125" style="1" bestFit="1" customWidth="1"/>
    <col min="14836" max="14836" width="14.5703125" style="1" customWidth="1"/>
    <col min="14837" max="14837" width="0" style="1" hidden="1" customWidth="1"/>
    <col min="14838" max="14838" width="13.42578125" style="1" customWidth="1"/>
    <col min="14839" max="14839" width="0" style="1" hidden="1" customWidth="1"/>
    <col min="14840" max="14841" width="13.140625" style="1" bestFit="1" customWidth="1"/>
    <col min="14842" max="14842" width="12.7109375" style="1" bestFit="1" customWidth="1"/>
    <col min="14843" max="14843" width="13.5703125" style="1" bestFit="1" customWidth="1"/>
    <col min="14844" max="14847" width="13.5703125" style="1" customWidth="1"/>
    <col min="14848" max="14848" width="12.7109375" style="1" customWidth="1"/>
    <col min="14849" max="15089" width="9.140625" style="1"/>
    <col min="15090" max="15090" width="27.28515625" style="1" customWidth="1"/>
    <col min="15091" max="15091" width="65.5703125" style="1" bestFit="1" customWidth="1"/>
    <col min="15092" max="15092" width="14.5703125" style="1" customWidth="1"/>
    <col min="15093" max="15093" width="0" style="1" hidden="1" customWidth="1"/>
    <col min="15094" max="15094" width="13.42578125" style="1" customWidth="1"/>
    <col min="15095" max="15095" width="0" style="1" hidden="1" customWidth="1"/>
    <col min="15096" max="15097" width="13.140625" style="1" bestFit="1" customWidth="1"/>
    <col min="15098" max="15098" width="12.7109375" style="1" bestFit="1" customWidth="1"/>
    <col min="15099" max="15099" width="13.5703125" style="1" bestFit="1" customWidth="1"/>
    <col min="15100" max="15103" width="13.5703125" style="1" customWidth="1"/>
    <col min="15104" max="15104" width="12.7109375" style="1" customWidth="1"/>
    <col min="15105" max="15345" width="9.140625" style="1"/>
    <col min="15346" max="15346" width="27.28515625" style="1" customWidth="1"/>
    <col min="15347" max="15347" width="65.5703125" style="1" bestFit="1" customWidth="1"/>
    <col min="15348" max="15348" width="14.5703125" style="1" customWidth="1"/>
    <col min="15349" max="15349" width="0" style="1" hidden="1" customWidth="1"/>
    <col min="15350" max="15350" width="13.42578125" style="1" customWidth="1"/>
    <col min="15351" max="15351" width="0" style="1" hidden="1" customWidth="1"/>
    <col min="15352" max="15353" width="13.140625" style="1" bestFit="1" customWidth="1"/>
    <col min="15354" max="15354" width="12.7109375" style="1" bestFit="1" customWidth="1"/>
    <col min="15355" max="15355" width="13.5703125" style="1" bestFit="1" customWidth="1"/>
    <col min="15356" max="15359" width="13.5703125" style="1" customWidth="1"/>
    <col min="15360" max="15360" width="12.7109375" style="1" customWidth="1"/>
    <col min="15361" max="15601" width="9.140625" style="1"/>
    <col min="15602" max="15602" width="27.28515625" style="1" customWidth="1"/>
    <col min="15603" max="15603" width="65.5703125" style="1" bestFit="1" customWidth="1"/>
    <col min="15604" max="15604" width="14.5703125" style="1" customWidth="1"/>
    <col min="15605" max="15605" width="0" style="1" hidden="1" customWidth="1"/>
    <col min="15606" max="15606" width="13.42578125" style="1" customWidth="1"/>
    <col min="15607" max="15607" width="0" style="1" hidden="1" customWidth="1"/>
    <col min="15608" max="15609" width="13.140625" style="1" bestFit="1" customWidth="1"/>
    <col min="15610" max="15610" width="12.7109375" style="1" bestFit="1" customWidth="1"/>
    <col min="15611" max="15611" width="13.5703125" style="1" bestFit="1" customWidth="1"/>
    <col min="15612" max="15615" width="13.5703125" style="1" customWidth="1"/>
    <col min="15616" max="15616" width="12.7109375" style="1" customWidth="1"/>
    <col min="15617" max="15857" width="9.140625" style="1"/>
    <col min="15858" max="15858" width="27.28515625" style="1" customWidth="1"/>
    <col min="15859" max="15859" width="65.5703125" style="1" bestFit="1" customWidth="1"/>
    <col min="15860" max="15860" width="14.5703125" style="1" customWidth="1"/>
    <col min="15861" max="15861" width="0" style="1" hidden="1" customWidth="1"/>
    <col min="15862" max="15862" width="13.42578125" style="1" customWidth="1"/>
    <col min="15863" max="15863" width="0" style="1" hidden="1" customWidth="1"/>
    <col min="15864" max="15865" width="13.140625" style="1" bestFit="1" customWidth="1"/>
    <col min="15866" max="15866" width="12.7109375" style="1" bestFit="1" customWidth="1"/>
    <col min="15867" max="15867" width="13.5703125" style="1" bestFit="1" customWidth="1"/>
    <col min="15868" max="15871" width="13.5703125" style="1" customWidth="1"/>
    <col min="15872" max="15872" width="12.7109375" style="1" customWidth="1"/>
    <col min="15873" max="16113" width="9.140625" style="1"/>
    <col min="16114" max="16114" width="27.28515625" style="1" customWidth="1"/>
    <col min="16115" max="16115" width="65.5703125" style="1" bestFit="1" customWidth="1"/>
    <col min="16116" max="16116" width="14.5703125" style="1" customWidth="1"/>
    <col min="16117" max="16117" width="0" style="1" hidden="1" customWidth="1"/>
    <col min="16118" max="16118" width="13.42578125" style="1" customWidth="1"/>
    <col min="16119" max="16119" width="0" style="1" hidden="1" customWidth="1"/>
    <col min="16120" max="16121" width="13.140625" style="1" bestFit="1" customWidth="1"/>
    <col min="16122" max="16122" width="12.7109375" style="1" bestFit="1" customWidth="1"/>
    <col min="16123" max="16123" width="13.5703125" style="1" bestFit="1" customWidth="1"/>
    <col min="16124" max="16127" width="13.5703125" style="1" customWidth="1"/>
    <col min="16128" max="16128" width="12.7109375" style="1" customWidth="1"/>
    <col min="16129" max="16384" width="9.140625" style="1"/>
  </cols>
  <sheetData>
    <row r="1" spans="1:7" ht="46.5" customHeight="1" x14ac:dyDescent="0.25">
      <c r="A1" s="83" t="s">
        <v>161</v>
      </c>
      <c r="B1" s="83"/>
      <c r="C1" s="83"/>
      <c r="D1" s="83"/>
      <c r="E1" s="83"/>
    </row>
    <row r="2" spans="1:7" x14ac:dyDescent="0.25">
      <c r="E2" s="76" t="s">
        <v>2</v>
      </c>
    </row>
    <row r="3" spans="1:7" ht="42.75" x14ac:dyDescent="0.25">
      <c r="A3" s="75" t="s">
        <v>3</v>
      </c>
      <c r="B3" s="75" t="s">
        <v>162</v>
      </c>
      <c r="C3" s="77">
        <v>2023</v>
      </c>
      <c r="D3" s="77">
        <v>2024</v>
      </c>
      <c r="E3" s="77">
        <v>2025</v>
      </c>
    </row>
    <row r="4" spans="1:7" ht="31.5" x14ac:dyDescent="0.25">
      <c r="A4" s="40" t="s">
        <v>6</v>
      </c>
      <c r="B4" s="41" t="s">
        <v>7</v>
      </c>
      <c r="C4" s="78">
        <v>12263888</v>
      </c>
      <c r="D4" s="78">
        <v>13181918</v>
      </c>
      <c r="E4" s="78">
        <v>13590257</v>
      </c>
    </row>
    <row r="5" spans="1:7" ht="15.75" x14ac:dyDescent="0.25">
      <c r="A5" s="14" t="s">
        <v>163</v>
      </c>
      <c r="B5" s="11" t="s">
        <v>11</v>
      </c>
      <c r="C5" s="78">
        <v>760733.9</v>
      </c>
      <c r="D5" s="78">
        <v>722166.1</v>
      </c>
      <c r="E5" s="78">
        <v>687705.3</v>
      </c>
    </row>
    <row r="6" spans="1:7" ht="15.75" x14ac:dyDescent="0.25">
      <c r="A6" s="14" t="s">
        <v>164</v>
      </c>
      <c r="B6" s="11" t="s">
        <v>9</v>
      </c>
      <c r="C6" s="78">
        <v>2673902.6</v>
      </c>
      <c r="D6" s="78">
        <v>2673902.6</v>
      </c>
      <c r="E6" s="78">
        <v>2673902.6</v>
      </c>
    </row>
    <row r="7" spans="1:7" ht="126" x14ac:dyDescent="0.25">
      <c r="A7" s="14" t="s">
        <v>16</v>
      </c>
      <c r="B7" s="11" t="s">
        <v>17</v>
      </c>
      <c r="C7" s="78">
        <v>107.8</v>
      </c>
      <c r="D7" s="78">
        <v>123.5</v>
      </c>
      <c r="E7" s="78">
        <v>110.2</v>
      </c>
    </row>
    <row r="8" spans="1:7" ht="31.5" x14ac:dyDescent="0.25">
      <c r="A8" s="14" t="s">
        <v>18</v>
      </c>
      <c r="B8" s="11" t="s">
        <v>19</v>
      </c>
      <c r="C8" s="78">
        <v>52.1</v>
      </c>
      <c r="D8" s="78">
        <v>49.1</v>
      </c>
      <c r="E8" s="78">
        <v>51.8</v>
      </c>
    </row>
    <row r="9" spans="1:7" ht="78.75" x14ac:dyDescent="0.25">
      <c r="A9" s="24" t="s">
        <v>22</v>
      </c>
      <c r="B9" s="25" t="s">
        <v>57</v>
      </c>
      <c r="C9" s="78">
        <v>1900000</v>
      </c>
      <c r="D9" s="78">
        <v>1900000</v>
      </c>
      <c r="E9" s="78">
        <v>1900000</v>
      </c>
    </row>
    <row r="10" spans="1:7" ht="78.75" x14ac:dyDescent="0.25">
      <c r="A10" s="15" t="s">
        <v>35</v>
      </c>
      <c r="B10" s="12" t="s">
        <v>36</v>
      </c>
      <c r="C10" s="78">
        <v>135360.20000000001</v>
      </c>
      <c r="D10" s="78">
        <v>135360.20000000001</v>
      </c>
      <c r="E10" s="78">
        <v>135360.20000000001</v>
      </c>
    </row>
    <row r="11" spans="1:7" ht="78.75" x14ac:dyDescent="0.25">
      <c r="A11" s="22" t="s">
        <v>37</v>
      </c>
      <c r="B11" s="23" t="s">
        <v>38</v>
      </c>
      <c r="C11" s="78">
        <v>26942.3</v>
      </c>
      <c r="D11" s="78">
        <v>26969.5</v>
      </c>
      <c r="E11" s="78">
        <v>19456.2</v>
      </c>
    </row>
    <row r="12" spans="1:7" ht="78.75" x14ac:dyDescent="0.25">
      <c r="A12" s="16" t="s">
        <v>27</v>
      </c>
      <c r="B12" s="13" t="s">
        <v>28</v>
      </c>
      <c r="C12" s="78">
        <v>19778.400000000001</v>
      </c>
      <c r="D12" s="78">
        <v>19967.2</v>
      </c>
      <c r="E12" s="78">
        <v>13693.1</v>
      </c>
    </row>
    <row r="13" spans="1:7" ht="63" x14ac:dyDescent="0.25">
      <c r="A13" s="14" t="s">
        <v>25</v>
      </c>
      <c r="B13" s="11" t="s">
        <v>26</v>
      </c>
      <c r="C13" s="78">
        <v>8219.2999999999993</v>
      </c>
      <c r="D13" s="78">
        <v>8219.2999999999993</v>
      </c>
      <c r="E13" s="78">
        <v>8219.2999999999993</v>
      </c>
    </row>
    <row r="14" spans="1:7" ht="15.75" x14ac:dyDescent="0.25">
      <c r="A14" s="90" t="s">
        <v>31</v>
      </c>
      <c r="B14" s="90"/>
      <c r="C14" s="79">
        <f>C4+C6+C5+C7+C8+C9+C10+C13+C11+C12</f>
        <v>17788984.599999998</v>
      </c>
      <c r="D14" s="79">
        <f t="shared" ref="D14:E14" si="0">D4+D6+D5+D7+D8+D9+D10+D13+D11+D12</f>
        <v>18668675.499999996</v>
      </c>
      <c r="E14" s="79">
        <f t="shared" si="0"/>
        <v>19028755.699999999</v>
      </c>
      <c r="F14" s="8"/>
      <c r="G14" s="8"/>
    </row>
    <row r="15" spans="1:7" ht="47.25" x14ac:dyDescent="0.25">
      <c r="A15" s="14" t="s">
        <v>44</v>
      </c>
      <c r="B15" s="11" t="s">
        <v>45</v>
      </c>
      <c r="C15" s="78">
        <v>0</v>
      </c>
      <c r="D15" s="78">
        <v>1515840</v>
      </c>
      <c r="E15" s="78">
        <v>0</v>
      </c>
      <c r="G15" s="8"/>
    </row>
    <row r="16" spans="1:7" ht="31.5" x14ac:dyDescent="0.25">
      <c r="A16" s="14" t="s">
        <v>165</v>
      </c>
      <c r="B16" s="11" t="s">
        <v>166</v>
      </c>
      <c r="C16" s="78">
        <v>126866</v>
      </c>
      <c r="D16" s="78">
        <v>0</v>
      </c>
      <c r="E16" s="78">
        <v>0</v>
      </c>
      <c r="G16" s="8"/>
    </row>
    <row r="17" spans="1:7" ht="63" x14ac:dyDescent="0.25">
      <c r="A17" s="14" t="s">
        <v>167</v>
      </c>
      <c r="B17" s="11" t="s">
        <v>168</v>
      </c>
      <c r="C17" s="78">
        <v>3377575.5</v>
      </c>
      <c r="D17" s="78">
        <v>5155306.4000000004</v>
      </c>
      <c r="E17" s="78">
        <v>3946975.5</v>
      </c>
      <c r="G17" s="8"/>
    </row>
    <row r="18" spans="1:7" ht="78.75" x14ac:dyDescent="0.25">
      <c r="A18" s="14" t="s">
        <v>169</v>
      </c>
      <c r="B18" s="11" t="s">
        <v>170</v>
      </c>
      <c r="C18" s="78">
        <v>0</v>
      </c>
      <c r="D18" s="78">
        <v>96663.3</v>
      </c>
      <c r="E18" s="78">
        <v>85088.9</v>
      </c>
      <c r="G18" s="8"/>
    </row>
    <row r="19" spans="1:7" ht="63" x14ac:dyDescent="0.25">
      <c r="A19" s="14" t="s">
        <v>171</v>
      </c>
      <c r="B19" s="11" t="s">
        <v>172</v>
      </c>
      <c r="C19" s="78">
        <v>0</v>
      </c>
      <c r="D19" s="78">
        <v>0</v>
      </c>
      <c r="E19" s="78">
        <v>1886869.8</v>
      </c>
      <c r="G19" s="8"/>
    </row>
    <row r="20" spans="1:7" ht="47.25" x14ac:dyDescent="0.25">
      <c r="A20" s="14" t="s">
        <v>173</v>
      </c>
      <c r="B20" s="11" t="s">
        <v>174</v>
      </c>
      <c r="C20" s="78">
        <v>2016660.7</v>
      </c>
      <c r="D20" s="78">
        <v>0</v>
      </c>
      <c r="E20" s="78">
        <v>0</v>
      </c>
      <c r="G20" s="8"/>
    </row>
    <row r="21" spans="1:7" ht="94.5" x14ac:dyDescent="0.25">
      <c r="A21" s="14" t="s">
        <v>175</v>
      </c>
      <c r="B21" s="11" t="s">
        <v>176</v>
      </c>
      <c r="C21" s="78">
        <v>151045.9</v>
      </c>
      <c r="D21" s="78">
        <v>0</v>
      </c>
      <c r="E21" s="78">
        <v>0</v>
      </c>
      <c r="G21" s="8"/>
    </row>
    <row r="22" spans="1:7" ht="63" x14ac:dyDescent="0.25">
      <c r="A22" s="14" t="s">
        <v>177</v>
      </c>
      <c r="B22" s="11" t="s">
        <v>178</v>
      </c>
      <c r="C22" s="78">
        <v>1095086.3999999999</v>
      </c>
      <c r="D22" s="78">
        <v>0</v>
      </c>
      <c r="E22" s="78">
        <v>0</v>
      </c>
      <c r="G22" s="8"/>
    </row>
    <row r="23" spans="1:7" ht="15.75" x14ac:dyDescent="0.25">
      <c r="A23" s="90" t="s">
        <v>39</v>
      </c>
      <c r="B23" s="90"/>
      <c r="C23" s="79">
        <f>C16+C17+C18+C20+C21+C15+C19+C22</f>
        <v>6767234.5</v>
      </c>
      <c r="D23" s="79">
        <f>D16+D17+D18+D20+D21+D15+D19+D22</f>
        <v>6767809.7000000002</v>
      </c>
      <c r="E23" s="79">
        <f>E16+E17+E18+E20+E21+E15+E19+E22</f>
        <v>5918934.2000000002</v>
      </c>
      <c r="G23" s="8"/>
    </row>
    <row r="24" spans="1:7" ht="15.75" x14ac:dyDescent="0.25">
      <c r="B24" s="80" t="s">
        <v>179</v>
      </c>
      <c r="C24" s="79">
        <v>7414555.4000000004</v>
      </c>
      <c r="D24" s="79">
        <v>3496701.6</v>
      </c>
      <c r="E24" s="79">
        <v>1044893.8</v>
      </c>
      <c r="G24" s="8"/>
    </row>
    <row r="25" spans="1:7" ht="15.75" x14ac:dyDescent="0.25">
      <c r="A25" s="74" t="s">
        <v>32</v>
      </c>
      <c r="B25" s="74"/>
      <c r="C25" s="79">
        <v>31970774.5</v>
      </c>
      <c r="D25" s="79">
        <v>28933186.800000001</v>
      </c>
      <c r="E25" s="79">
        <v>25992583.699999999</v>
      </c>
    </row>
    <row r="26" spans="1:7" ht="15.75" x14ac:dyDescent="0.25">
      <c r="A26" s="81"/>
      <c r="B26" s="81"/>
      <c r="C26" s="82"/>
      <c r="D26" s="82"/>
      <c r="E26" s="82"/>
    </row>
    <row r="27" spans="1:7" ht="28.5" hidden="1" customHeight="1" x14ac:dyDescent="0.25">
      <c r="A27" s="1" t="s">
        <v>180</v>
      </c>
    </row>
    <row r="28" spans="1:7" hidden="1" x14ac:dyDescent="0.25">
      <c r="A28" s="1" t="s">
        <v>181</v>
      </c>
    </row>
    <row r="29" spans="1:7" hidden="1" x14ac:dyDescent="0.25"/>
    <row r="30" spans="1:7" hidden="1" x14ac:dyDescent="0.25"/>
  </sheetData>
  <mergeCells count="3">
    <mergeCell ref="A1:E1"/>
    <mergeCell ref="A14:B14"/>
    <mergeCell ref="A23:B23"/>
  </mergeCells>
  <pageMargins left="0.35433070866141736" right="0.23622047244094491" top="0.74803149606299213" bottom="0.74803149606299213" header="0.31496062992125984" footer="0.31496062992125984"/>
  <pageSetup paperSize="9" scale="57" orientation="portrait" r:id="rId1"/>
  <headerFooter>
    <oddFooter>Страница  &amp;P из &amp;N</oddFooter>
  </headerFooter>
  <rowBreaks count="1" manualBreakCount="1">
    <brk id="2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A22" workbookViewId="0">
      <selection activeCell="H38" sqref="H38"/>
    </sheetView>
  </sheetViews>
  <sheetFormatPr defaultRowHeight="12.75" x14ac:dyDescent="0.2"/>
  <cols>
    <col min="1" max="1" width="6.85546875" style="52" customWidth="1"/>
    <col min="2" max="3" width="5.42578125" style="52" customWidth="1"/>
    <col min="4" max="4" width="15" style="52" customWidth="1"/>
    <col min="5" max="5" width="6.42578125" style="52" customWidth="1"/>
    <col min="6" max="6" width="54.85546875" style="52" customWidth="1"/>
    <col min="7" max="9" width="16.42578125" style="52" customWidth="1"/>
    <col min="10" max="256" width="9.140625" style="52"/>
    <col min="257" max="257" width="6.85546875" style="52" customWidth="1"/>
    <col min="258" max="259" width="5.42578125" style="52" customWidth="1"/>
    <col min="260" max="260" width="15" style="52" customWidth="1"/>
    <col min="261" max="261" width="6.42578125" style="52" customWidth="1"/>
    <col min="262" max="262" width="54.85546875" style="52" customWidth="1"/>
    <col min="263" max="265" width="16.42578125" style="52" customWidth="1"/>
    <col min="266" max="512" width="9.140625" style="52"/>
    <col min="513" max="513" width="6.85546875" style="52" customWidth="1"/>
    <col min="514" max="515" width="5.42578125" style="52" customWidth="1"/>
    <col min="516" max="516" width="15" style="52" customWidth="1"/>
    <col min="517" max="517" width="6.42578125" style="52" customWidth="1"/>
    <col min="518" max="518" width="54.85546875" style="52" customWidth="1"/>
    <col min="519" max="521" width="16.42578125" style="52" customWidth="1"/>
    <col min="522" max="768" width="9.140625" style="52"/>
    <col min="769" max="769" width="6.85546875" style="52" customWidth="1"/>
    <col min="770" max="771" width="5.42578125" style="52" customWidth="1"/>
    <col min="772" max="772" width="15" style="52" customWidth="1"/>
    <col min="773" max="773" width="6.42578125" style="52" customWidth="1"/>
    <col min="774" max="774" width="54.85546875" style="52" customWidth="1"/>
    <col min="775" max="777" width="16.42578125" style="52" customWidth="1"/>
    <col min="778" max="1024" width="9.140625" style="52"/>
    <col min="1025" max="1025" width="6.85546875" style="52" customWidth="1"/>
    <col min="1026" max="1027" width="5.42578125" style="52" customWidth="1"/>
    <col min="1028" max="1028" width="15" style="52" customWidth="1"/>
    <col min="1029" max="1029" width="6.42578125" style="52" customWidth="1"/>
    <col min="1030" max="1030" width="54.85546875" style="52" customWidth="1"/>
    <col min="1031" max="1033" width="16.42578125" style="52" customWidth="1"/>
    <col min="1034" max="1280" width="9.140625" style="52"/>
    <col min="1281" max="1281" width="6.85546875" style="52" customWidth="1"/>
    <col min="1282" max="1283" width="5.42578125" style="52" customWidth="1"/>
    <col min="1284" max="1284" width="15" style="52" customWidth="1"/>
    <col min="1285" max="1285" width="6.42578125" style="52" customWidth="1"/>
    <col min="1286" max="1286" width="54.85546875" style="52" customWidth="1"/>
    <col min="1287" max="1289" width="16.42578125" style="52" customWidth="1"/>
    <col min="1290" max="1536" width="9.140625" style="52"/>
    <col min="1537" max="1537" width="6.85546875" style="52" customWidth="1"/>
    <col min="1538" max="1539" width="5.42578125" style="52" customWidth="1"/>
    <col min="1540" max="1540" width="15" style="52" customWidth="1"/>
    <col min="1541" max="1541" width="6.42578125" style="52" customWidth="1"/>
    <col min="1542" max="1542" width="54.85546875" style="52" customWidth="1"/>
    <col min="1543" max="1545" width="16.42578125" style="52" customWidth="1"/>
    <col min="1546" max="1792" width="9.140625" style="52"/>
    <col min="1793" max="1793" width="6.85546875" style="52" customWidth="1"/>
    <col min="1794" max="1795" width="5.42578125" style="52" customWidth="1"/>
    <col min="1796" max="1796" width="15" style="52" customWidth="1"/>
    <col min="1797" max="1797" width="6.42578125" style="52" customWidth="1"/>
    <col min="1798" max="1798" width="54.85546875" style="52" customWidth="1"/>
    <col min="1799" max="1801" width="16.42578125" style="52" customWidth="1"/>
    <col min="1802" max="2048" width="9.140625" style="52"/>
    <col min="2049" max="2049" width="6.85546875" style="52" customWidth="1"/>
    <col min="2050" max="2051" width="5.42578125" style="52" customWidth="1"/>
    <col min="2052" max="2052" width="15" style="52" customWidth="1"/>
    <col min="2053" max="2053" width="6.42578125" style="52" customWidth="1"/>
    <col min="2054" max="2054" width="54.85546875" style="52" customWidth="1"/>
    <col min="2055" max="2057" width="16.42578125" style="52" customWidth="1"/>
    <col min="2058" max="2304" width="9.140625" style="52"/>
    <col min="2305" max="2305" width="6.85546875" style="52" customWidth="1"/>
    <col min="2306" max="2307" width="5.42578125" style="52" customWidth="1"/>
    <col min="2308" max="2308" width="15" style="52" customWidth="1"/>
    <col min="2309" max="2309" width="6.42578125" style="52" customWidth="1"/>
    <col min="2310" max="2310" width="54.85546875" style="52" customWidth="1"/>
    <col min="2311" max="2313" width="16.42578125" style="52" customWidth="1"/>
    <col min="2314" max="2560" width="9.140625" style="52"/>
    <col min="2561" max="2561" width="6.85546875" style="52" customWidth="1"/>
    <col min="2562" max="2563" width="5.42578125" style="52" customWidth="1"/>
    <col min="2564" max="2564" width="15" style="52" customWidth="1"/>
    <col min="2565" max="2565" width="6.42578125" style="52" customWidth="1"/>
    <col min="2566" max="2566" width="54.85546875" style="52" customWidth="1"/>
    <col min="2567" max="2569" width="16.42578125" style="52" customWidth="1"/>
    <col min="2570" max="2816" width="9.140625" style="52"/>
    <col min="2817" max="2817" width="6.85546875" style="52" customWidth="1"/>
    <col min="2818" max="2819" width="5.42578125" style="52" customWidth="1"/>
    <col min="2820" max="2820" width="15" style="52" customWidth="1"/>
    <col min="2821" max="2821" width="6.42578125" style="52" customWidth="1"/>
    <col min="2822" max="2822" width="54.85546875" style="52" customWidth="1"/>
    <col min="2823" max="2825" width="16.42578125" style="52" customWidth="1"/>
    <col min="2826" max="3072" width="9.140625" style="52"/>
    <col min="3073" max="3073" width="6.85546875" style="52" customWidth="1"/>
    <col min="3074" max="3075" width="5.42578125" style="52" customWidth="1"/>
    <col min="3076" max="3076" width="15" style="52" customWidth="1"/>
    <col min="3077" max="3077" width="6.42578125" style="52" customWidth="1"/>
    <col min="3078" max="3078" width="54.85546875" style="52" customWidth="1"/>
    <col min="3079" max="3081" width="16.42578125" style="52" customWidth="1"/>
    <col min="3082" max="3328" width="9.140625" style="52"/>
    <col min="3329" max="3329" width="6.85546875" style="52" customWidth="1"/>
    <col min="3330" max="3331" width="5.42578125" style="52" customWidth="1"/>
    <col min="3332" max="3332" width="15" style="52" customWidth="1"/>
    <col min="3333" max="3333" width="6.42578125" style="52" customWidth="1"/>
    <col min="3334" max="3334" width="54.85546875" style="52" customWidth="1"/>
    <col min="3335" max="3337" width="16.42578125" style="52" customWidth="1"/>
    <col min="3338" max="3584" width="9.140625" style="52"/>
    <col min="3585" max="3585" width="6.85546875" style="52" customWidth="1"/>
    <col min="3586" max="3587" width="5.42578125" style="52" customWidth="1"/>
    <col min="3588" max="3588" width="15" style="52" customWidth="1"/>
    <col min="3589" max="3589" width="6.42578125" style="52" customWidth="1"/>
    <col min="3590" max="3590" width="54.85546875" style="52" customWidth="1"/>
    <col min="3591" max="3593" width="16.42578125" style="52" customWidth="1"/>
    <col min="3594" max="3840" width="9.140625" style="52"/>
    <col min="3841" max="3841" width="6.85546875" style="52" customWidth="1"/>
    <col min="3842" max="3843" width="5.42578125" style="52" customWidth="1"/>
    <col min="3844" max="3844" width="15" style="52" customWidth="1"/>
    <col min="3845" max="3845" width="6.42578125" style="52" customWidth="1"/>
    <col min="3846" max="3846" width="54.85546875" style="52" customWidth="1"/>
    <col min="3847" max="3849" width="16.42578125" style="52" customWidth="1"/>
    <col min="3850" max="4096" width="9.140625" style="52"/>
    <col min="4097" max="4097" width="6.85546875" style="52" customWidth="1"/>
    <col min="4098" max="4099" width="5.42578125" style="52" customWidth="1"/>
    <col min="4100" max="4100" width="15" style="52" customWidth="1"/>
    <col min="4101" max="4101" width="6.42578125" style="52" customWidth="1"/>
    <col min="4102" max="4102" width="54.85546875" style="52" customWidth="1"/>
    <col min="4103" max="4105" width="16.42578125" style="52" customWidth="1"/>
    <col min="4106" max="4352" width="9.140625" style="52"/>
    <col min="4353" max="4353" width="6.85546875" style="52" customWidth="1"/>
    <col min="4354" max="4355" width="5.42578125" style="52" customWidth="1"/>
    <col min="4356" max="4356" width="15" style="52" customWidth="1"/>
    <col min="4357" max="4357" width="6.42578125" style="52" customWidth="1"/>
    <col min="4358" max="4358" width="54.85546875" style="52" customWidth="1"/>
    <col min="4359" max="4361" width="16.42578125" style="52" customWidth="1"/>
    <col min="4362" max="4608" width="9.140625" style="52"/>
    <col min="4609" max="4609" width="6.85546875" style="52" customWidth="1"/>
    <col min="4610" max="4611" width="5.42578125" style="52" customWidth="1"/>
    <col min="4612" max="4612" width="15" style="52" customWidth="1"/>
    <col min="4613" max="4613" width="6.42578125" style="52" customWidth="1"/>
    <col min="4614" max="4614" width="54.85546875" style="52" customWidth="1"/>
    <col min="4615" max="4617" width="16.42578125" style="52" customWidth="1"/>
    <col min="4618" max="4864" width="9.140625" style="52"/>
    <col min="4865" max="4865" width="6.85546875" style="52" customWidth="1"/>
    <col min="4866" max="4867" width="5.42578125" style="52" customWidth="1"/>
    <col min="4868" max="4868" width="15" style="52" customWidth="1"/>
    <col min="4869" max="4869" width="6.42578125" style="52" customWidth="1"/>
    <col min="4870" max="4870" width="54.85546875" style="52" customWidth="1"/>
    <col min="4871" max="4873" width="16.42578125" style="52" customWidth="1"/>
    <col min="4874" max="5120" width="9.140625" style="52"/>
    <col min="5121" max="5121" width="6.85546875" style="52" customWidth="1"/>
    <col min="5122" max="5123" width="5.42578125" style="52" customWidth="1"/>
    <col min="5124" max="5124" width="15" style="52" customWidth="1"/>
    <col min="5125" max="5125" width="6.42578125" style="52" customWidth="1"/>
    <col min="5126" max="5126" width="54.85546875" style="52" customWidth="1"/>
    <col min="5127" max="5129" width="16.42578125" style="52" customWidth="1"/>
    <col min="5130" max="5376" width="9.140625" style="52"/>
    <col min="5377" max="5377" width="6.85546875" style="52" customWidth="1"/>
    <col min="5378" max="5379" width="5.42578125" style="52" customWidth="1"/>
    <col min="5380" max="5380" width="15" style="52" customWidth="1"/>
    <col min="5381" max="5381" width="6.42578125" style="52" customWidth="1"/>
    <col min="5382" max="5382" width="54.85546875" style="52" customWidth="1"/>
    <col min="5383" max="5385" width="16.42578125" style="52" customWidth="1"/>
    <col min="5386" max="5632" width="9.140625" style="52"/>
    <col min="5633" max="5633" width="6.85546875" style="52" customWidth="1"/>
    <col min="5634" max="5635" width="5.42578125" style="52" customWidth="1"/>
    <col min="5636" max="5636" width="15" style="52" customWidth="1"/>
    <col min="5637" max="5637" width="6.42578125" style="52" customWidth="1"/>
    <col min="5638" max="5638" width="54.85546875" style="52" customWidth="1"/>
    <col min="5639" max="5641" width="16.42578125" style="52" customWidth="1"/>
    <col min="5642" max="5888" width="9.140625" style="52"/>
    <col min="5889" max="5889" width="6.85546875" style="52" customWidth="1"/>
    <col min="5890" max="5891" width="5.42578125" style="52" customWidth="1"/>
    <col min="5892" max="5892" width="15" style="52" customWidth="1"/>
    <col min="5893" max="5893" width="6.42578125" style="52" customWidth="1"/>
    <col min="5894" max="5894" width="54.85546875" style="52" customWidth="1"/>
    <col min="5895" max="5897" width="16.42578125" style="52" customWidth="1"/>
    <col min="5898" max="6144" width="9.140625" style="52"/>
    <col min="6145" max="6145" width="6.85546875" style="52" customWidth="1"/>
    <col min="6146" max="6147" width="5.42578125" style="52" customWidth="1"/>
    <col min="6148" max="6148" width="15" style="52" customWidth="1"/>
    <col min="6149" max="6149" width="6.42578125" style="52" customWidth="1"/>
    <col min="6150" max="6150" width="54.85546875" style="52" customWidth="1"/>
    <col min="6151" max="6153" width="16.42578125" style="52" customWidth="1"/>
    <col min="6154" max="6400" width="9.140625" style="52"/>
    <col min="6401" max="6401" width="6.85546875" style="52" customWidth="1"/>
    <col min="6402" max="6403" width="5.42578125" style="52" customWidth="1"/>
    <col min="6404" max="6404" width="15" style="52" customWidth="1"/>
    <col min="6405" max="6405" width="6.42578125" style="52" customWidth="1"/>
    <col min="6406" max="6406" width="54.85546875" style="52" customWidth="1"/>
    <col min="6407" max="6409" width="16.42578125" style="52" customWidth="1"/>
    <col min="6410" max="6656" width="9.140625" style="52"/>
    <col min="6657" max="6657" width="6.85546875" style="52" customWidth="1"/>
    <col min="6658" max="6659" width="5.42578125" style="52" customWidth="1"/>
    <col min="6660" max="6660" width="15" style="52" customWidth="1"/>
    <col min="6661" max="6661" width="6.42578125" style="52" customWidth="1"/>
    <col min="6662" max="6662" width="54.85546875" style="52" customWidth="1"/>
    <col min="6663" max="6665" width="16.42578125" style="52" customWidth="1"/>
    <col min="6666" max="6912" width="9.140625" style="52"/>
    <col min="6913" max="6913" width="6.85546875" style="52" customWidth="1"/>
    <col min="6914" max="6915" width="5.42578125" style="52" customWidth="1"/>
    <col min="6916" max="6916" width="15" style="52" customWidth="1"/>
    <col min="6917" max="6917" width="6.42578125" style="52" customWidth="1"/>
    <col min="6918" max="6918" width="54.85546875" style="52" customWidth="1"/>
    <col min="6919" max="6921" width="16.42578125" style="52" customWidth="1"/>
    <col min="6922" max="7168" width="9.140625" style="52"/>
    <col min="7169" max="7169" width="6.85546875" style="52" customWidth="1"/>
    <col min="7170" max="7171" width="5.42578125" style="52" customWidth="1"/>
    <col min="7172" max="7172" width="15" style="52" customWidth="1"/>
    <col min="7173" max="7173" width="6.42578125" style="52" customWidth="1"/>
    <col min="7174" max="7174" width="54.85546875" style="52" customWidth="1"/>
    <col min="7175" max="7177" width="16.42578125" style="52" customWidth="1"/>
    <col min="7178" max="7424" width="9.140625" style="52"/>
    <col min="7425" max="7425" width="6.85546875" style="52" customWidth="1"/>
    <col min="7426" max="7427" width="5.42578125" style="52" customWidth="1"/>
    <col min="7428" max="7428" width="15" style="52" customWidth="1"/>
    <col min="7429" max="7429" width="6.42578125" style="52" customWidth="1"/>
    <col min="7430" max="7430" width="54.85546875" style="52" customWidth="1"/>
    <col min="7431" max="7433" width="16.42578125" style="52" customWidth="1"/>
    <col min="7434" max="7680" width="9.140625" style="52"/>
    <col min="7681" max="7681" width="6.85546875" style="52" customWidth="1"/>
    <col min="7682" max="7683" width="5.42578125" style="52" customWidth="1"/>
    <col min="7684" max="7684" width="15" style="52" customWidth="1"/>
    <col min="7685" max="7685" width="6.42578125" style="52" customWidth="1"/>
    <col min="7686" max="7686" width="54.85546875" style="52" customWidth="1"/>
    <col min="7687" max="7689" width="16.42578125" style="52" customWidth="1"/>
    <col min="7690" max="7936" width="9.140625" style="52"/>
    <col min="7937" max="7937" width="6.85546875" style="52" customWidth="1"/>
    <col min="7938" max="7939" width="5.42578125" style="52" customWidth="1"/>
    <col min="7940" max="7940" width="15" style="52" customWidth="1"/>
    <col min="7941" max="7941" width="6.42578125" style="52" customWidth="1"/>
    <col min="7942" max="7942" width="54.85546875" style="52" customWidth="1"/>
    <col min="7943" max="7945" width="16.42578125" style="52" customWidth="1"/>
    <col min="7946" max="8192" width="9.140625" style="52"/>
    <col min="8193" max="8193" width="6.85546875" style="52" customWidth="1"/>
    <col min="8194" max="8195" width="5.42578125" style="52" customWidth="1"/>
    <col min="8196" max="8196" width="15" style="52" customWidth="1"/>
    <col min="8197" max="8197" width="6.42578125" style="52" customWidth="1"/>
    <col min="8198" max="8198" width="54.85546875" style="52" customWidth="1"/>
    <col min="8199" max="8201" width="16.42578125" style="52" customWidth="1"/>
    <col min="8202" max="8448" width="9.140625" style="52"/>
    <col min="8449" max="8449" width="6.85546875" style="52" customWidth="1"/>
    <col min="8450" max="8451" width="5.42578125" style="52" customWidth="1"/>
    <col min="8452" max="8452" width="15" style="52" customWidth="1"/>
    <col min="8453" max="8453" width="6.42578125" style="52" customWidth="1"/>
    <col min="8454" max="8454" width="54.85546875" style="52" customWidth="1"/>
    <col min="8455" max="8457" width="16.42578125" style="52" customWidth="1"/>
    <col min="8458" max="8704" width="9.140625" style="52"/>
    <col min="8705" max="8705" width="6.85546875" style="52" customWidth="1"/>
    <col min="8706" max="8707" width="5.42578125" style="52" customWidth="1"/>
    <col min="8708" max="8708" width="15" style="52" customWidth="1"/>
    <col min="8709" max="8709" width="6.42578125" style="52" customWidth="1"/>
    <col min="8710" max="8710" width="54.85546875" style="52" customWidth="1"/>
    <col min="8711" max="8713" width="16.42578125" style="52" customWidth="1"/>
    <col min="8714" max="8960" width="9.140625" style="52"/>
    <col min="8961" max="8961" width="6.85546875" style="52" customWidth="1"/>
    <col min="8962" max="8963" width="5.42578125" style="52" customWidth="1"/>
    <col min="8964" max="8964" width="15" style="52" customWidth="1"/>
    <col min="8965" max="8965" width="6.42578125" style="52" customWidth="1"/>
    <col min="8966" max="8966" width="54.85546875" style="52" customWidth="1"/>
    <col min="8967" max="8969" width="16.42578125" style="52" customWidth="1"/>
    <col min="8970" max="9216" width="9.140625" style="52"/>
    <col min="9217" max="9217" width="6.85546875" style="52" customWidth="1"/>
    <col min="9218" max="9219" width="5.42578125" style="52" customWidth="1"/>
    <col min="9220" max="9220" width="15" style="52" customWidth="1"/>
    <col min="9221" max="9221" width="6.42578125" style="52" customWidth="1"/>
    <col min="9222" max="9222" width="54.85546875" style="52" customWidth="1"/>
    <col min="9223" max="9225" width="16.42578125" style="52" customWidth="1"/>
    <col min="9226" max="9472" width="9.140625" style="52"/>
    <col min="9473" max="9473" width="6.85546875" style="52" customWidth="1"/>
    <col min="9474" max="9475" width="5.42578125" style="52" customWidth="1"/>
    <col min="9476" max="9476" width="15" style="52" customWidth="1"/>
    <col min="9477" max="9477" width="6.42578125" style="52" customWidth="1"/>
    <col min="9478" max="9478" width="54.85546875" style="52" customWidth="1"/>
    <col min="9479" max="9481" width="16.42578125" style="52" customWidth="1"/>
    <col min="9482" max="9728" width="9.140625" style="52"/>
    <col min="9729" max="9729" width="6.85546875" style="52" customWidth="1"/>
    <col min="9730" max="9731" width="5.42578125" style="52" customWidth="1"/>
    <col min="9732" max="9732" width="15" style="52" customWidth="1"/>
    <col min="9733" max="9733" width="6.42578125" style="52" customWidth="1"/>
    <col min="9734" max="9734" width="54.85546875" style="52" customWidth="1"/>
    <col min="9735" max="9737" width="16.42578125" style="52" customWidth="1"/>
    <col min="9738" max="9984" width="9.140625" style="52"/>
    <col min="9985" max="9985" width="6.85546875" style="52" customWidth="1"/>
    <col min="9986" max="9987" width="5.42578125" style="52" customWidth="1"/>
    <col min="9988" max="9988" width="15" style="52" customWidth="1"/>
    <col min="9989" max="9989" width="6.42578125" style="52" customWidth="1"/>
    <col min="9990" max="9990" width="54.85546875" style="52" customWidth="1"/>
    <col min="9991" max="9993" width="16.42578125" style="52" customWidth="1"/>
    <col min="9994" max="10240" width="9.140625" style="52"/>
    <col min="10241" max="10241" width="6.85546875" style="52" customWidth="1"/>
    <col min="10242" max="10243" width="5.42578125" style="52" customWidth="1"/>
    <col min="10244" max="10244" width="15" style="52" customWidth="1"/>
    <col min="10245" max="10245" width="6.42578125" style="52" customWidth="1"/>
    <col min="10246" max="10246" width="54.85546875" style="52" customWidth="1"/>
    <col min="10247" max="10249" width="16.42578125" style="52" customWidth="1"/>
    <col min="10250" max="10496" width="9.140625" style="52"/>
    <col min="10497" max="10497" width="6.85546875" style="52" customWidth="1"/>
    <col min="10498" max="10499" width="5.42578125" style="52" customWidth="1"/>
    <col min="10500" max="10500" width="15" style="52" customWidth="1"/>
    <col min="10501" max="10501" width="6.42578125" style="52" customWidth="1"/>
    <col min="10502" max="10502" width="54.85546875" style="52" customWidth="1"/>
    <col min="10503" max="10505" width="16.42578125" style="52" customWidth="1"/>
    <col min="10506" max="10752" width="9.140625" style="52"/>
    <col min="10753" max="10753" width="6.85546875" style="52" customWidth="1"/>
    <col min="10754" max="10755" width="5.42578125" style="52" customWidth="1"/>
    <col min="10756" max="10756" width="15" style="52" customWidth="1"/>
    <col min="10757" max="10757" width="6.42578125" style="52" customWidth="1"/>
    <col min="10758" max="10758" width="54.85546875" style="52" customWidth="1"/>
    <col min="10759" max="10761" width="16.42578125" style="52" customWidth="1"/>
    <col min="10762" max="11008" width="9.140625" style="52"/>
    <col min="11009" max="11009" width="6.85546875" style="52" customWidth="1"/>
    <col min="11010" max="11011" width="5.42578125" style="52" customWidth="1"/>
    <col min="11012" max="11012" width="15" style="52" customWidth="1"/>
    <col min="11013" max="11013" width="6.42578125" style="52" customWidth="1"/>
    <col min="11014" max="11014" width="54.85546875" style="52" customWidth="1"/>
    <col min="11015" max="11017" width="16.42578125" style="52" customWidth="1"/>
    <col min="11018" max="11264" width="9.140625" style="52"/>
    <col min="11265" max="11265" width="6.85546875" style="52" customWidth="1"/>
    <col min="11266" max="11267" width="5.42578125" style="52" customWidth="1"/>
    <col min="11268" max="11268" width="15" style="52" customWidth="1"/>
    <col min="11269" max="11269" width="6.42578125" style="52" customWidth="1"/>
    <col min="11270" max="11270" width="54.85546875" style="52" customWidth="1"/>
    <col min="11271" max="11273" width="16.42578125" style="52" customWidth="1"/>
    <col min="11274" max="11520" width="9.140625" style="52"/>
    <col min="11521" max="11521" width="6.85546875" style="52" customWidth="1"/>
    <col min="11522" max="11523" width="5.42578125" style="52" customWidth="1"/>
    <col min="11524" max="11524" width="15" style="52" customWidth="1"/>
    <col min="11525" max="11525" width="6.42578125" style="52" customWidth="1"/>
    <col min="11526" max="11526" width="54.85546875" style="52" customWidth="1"/>
    <col min="11527" max="11529" width="16.42578125" style="52" customWidth="1"/>
    <col min="11530" max="11776" width="9.140625" style="52"/>
    <col min="11777" max="11777" width="6.85546875" style="52" customWidth="1"/>
    <col min="11778" max="11779" width="5.42578125" style="52" customWidth="1"/>
    <col min="11780" max="11780" width="15" style="52" customWidth="1"/>
    <col min="11781" max="11781" width="6.42578125" style="52" customWidth="1"/>
    <col min="11782" max="11782" width="54.85546875" style="52" customWidth="1"/>
    <col min="11783" max="11785" width="16.42578125" style="52" customWidth="1"/>
    <col min="11786" max="12032" width="9.140625" style="52"/>
    <col min="12033" max="12033" width="6.85546875" style="52" customWidth="1"/>
    <col min="12034" max="12035" width="5.42578125" style="52" customWidth="1"/>
    <col min="12036" max="12036" width="15" style="52" customWidth="1"/>
    <col min="12037" max="12037" width="6.42578125" style="52" customWidth="1"/>
    <col min="12038" max="12038" width="54.85546875" style="52" customWidth="1"/>
    <col min="12039" max="12041" width="16.42578125" style="52" customWidth="1"/>
    <col min="12042" max="12288" width="9.140625" style="52"/>
    <col min="12289" max="12289" width="6.85546875" style="52" customWidth="1"/>
    <col min="12290" max="12291" width="5.42578125" style="52" customWidth="1"/>
    <col min="12292" max="12292" width="15" style="52" customWidth="1"/>
    <col min="12293" max="12293" width="6.42578125" style="52" customWidth="1"/>
    <col min="12294" max="12294" width="54.85546875" style="52" customWidth="1"/>
    <col min="12295" max="12297" width="16.42578125" style="52" customWidth="1"/>
    <col min="12298" max="12544" width="9.140625" style="52"/>
    <col min="12545" max="12545" width="6.85546875" style="52" customWidth="1"/>
    <col min="12546" max="12547" width="5.42578125" style="52" customWidth="1"/>
    <col min="12548" max="12548" width="15" style="52" customWidth="1"/>
    <col min="12549" max="12549" width="6.42578125" style="52" customWidth="1"/>
    <col min="12550" max="12550" width="54.85546875" style="52" customWidth="1"/>
    <col min="12551" max="12553" width="16.42578125" style="52" customWidth="1"/>
    <col min="12554" max="12800" width="9.140625" style="52"/>
    <col min="12801" max="12801" width="6.85546875" style="52" customWidth="1"/>
    <col min="12802" max="12803" width="5.42578125" style="52" customWidth="1"/>
    <col min="12804" max="12804" width="15" style="52" customWidth="1"/>
    <col min="12805" max="12805" width="6.42578125" style="52" customWidth="1"/>
    <col min="12806" max="12806" width="54.85546875" style="52" customWidth="1"/>
    <col min="12807" max="12809" width="16.42578125" style="52" customWidth="1"/>
    <col min="12810" max="13056" width="9.140625" style="52"/>
    <col min="13057" max="13057" width="6.85546875" style="52" customWidth="1"/>
    <col min="13058" max="13059" width="5.42578125" style="52" customWidth="1"/>
    <col min="13060" max="13060" width="15" style="52" customWidth="1"/>
    <col min="13061" max="13061" width="6.42578125" style="52" customWidth="1"/>
    <col min="13062" max="13062" width="54.85546875" style="52" customWidth="1"/>
    <col min="13063" max="13065" width="16.42578125" style="52" customWidth="1"/>
    <col min="13066" max="13312" width="9.140625" style="52"/>
    <col min="13313" max="13313" width="6.85546875" style="52" customWidth="1"/>
    <col min="13314" max="13315" width="5.42578125" style="52" customWidth="1"/>
    <col min="13316" max="13316" width="15" style="52" customWidth="1"/>
    <col min="13317" max="13317" width="6.42578125" style="52" customWidth="1"/>
    <col min="13318" max="13318" width="54.85546875" style="52" customWidth="1"/>
    <col min="13319" max="13321" width="16.42578125" style="52" customWidth="1"/>
    <col min="13322" max="13568" width="9.140625" style="52"/>
    <col min="13569" max="13569" width="6.85546875" style="52" customWidth="1"/>
    <col min="13570" max="13571" width="5.42578125" style="52" customWidth="1"/>
    <col min="13572" max="13572" width="15" style="52" customWidth="1"/>
    <col min="13573" max="13573" width="6.42578125" style="52" customWidth="1"/>
    <col min="13574" max="13574" width="54.85546875" style="52" customWidth="1"/>
    <col min="13575" max="13577" width="16.42578125" style="52" customWidth="1"/>
    <col min="13578" max="13824" width="9.140625" style="52"/>
    <col min="13825" max="13825" width="6.85546875" style="52" customWidth="1"/>
    <col min="13826" max="13827" width="5.42578125" style="52" customWidth="1"/>
    <col min="13828" max="13828" width="15" style="52" customWidth="1"/>
    <col min="13829" max="13829" width="6.42578125" style="52" customWidth="1"/>
    <col min="13830" max="13830" width="54.85546875" style="52" customWidth="1"/>
    <col min="13831" max="13833" width="16.42578125" style="52" customWidth="1"/>
    <col min="13834" max="14080" width="9.140625" style="52"/>
    <col min="14081" max="14081" width="6.85546875" style="52" customWidth="1"/>
    <col min="14082" max="14083" width="5.42578125" style="52" customWidth="1"/>
    <col min="14084" max="14084" width="15" style="52" customWidth="1"/>
    <col min="14085" max="14085" width="6.42578125" style="52" customWidth="1"/>
    <col min="14086" max="14086" width="54.85546875" style="52" customWidth="1"/>
    <col min="14087" max="14089" width="16.42578125" style="52" customWidth="1"/>
    <col min="14090" max="14336" width="9.140625" style="52"/>
    <col min="14337" max="14337" width="6.85546875" style="52" customWidth="1"/>
    <col min="14338" max="14339" width="5.42578125" style="52" customWidth="1"/>
    <col min="14340" max="14340" width="15" style="52" customWidth="1"/>
    <col min="14341" max="14341" width="6.42578125" style="52" customWidth="1"/>
    <col min="14342" max="14342" width="54.85546875" style="52" customWidth="1"/>
    <col min="14343" max="14345" width="16.42578125" style="52" customWidth="1"/>
    <col min="14346" max="14592" width="9.140625" style="52"/>
    <col min="14593" max="14593" width="6.85546875" style="52" customWidth="1"/>
    <col min="14594" max="14595" width="5.42578125" style="52" customWidth="1"/>
    <col min="14596" max="14596" width="15" style="52" customWidth="1"/>
    <col min="14597" max="14597" width="6.42578125" style="52" customWidth="1"/>
    <col min="14598" max="14598" width="54.85546875" style="52" customWidth="1"/>
    <col min="14599" max="14601" width="16.42578125" style="52" customWidth="1"/>
    <col min="14602" max="14848" width="9.140625" style="52"/>
    <col min="14849" max="14849" width="6.85546875" style="52" customWidth="1"/>
    <col min="14850" max="14851" width="5.42578125" style="52" customWidth="1"/>
    <col min="14852" max="14852" width="15" style="52" customWidth="1"/>
    <col min="14853" max="14853" width="6.42578125" style="52" customWidth="1"/>
    <col min="14854" max="14854" width="54.85546875" style="52" customWidth="1"/>
    <col min="14855" max="14857" width="16.42578125" style="52" customWidth="1"/>
    <col min="14858" max="15104" width="9.140625" style="52"/>
    <col min="15105" max="15105" width="6.85546875" style="52" customWidth="1"/>
    <col min="15106" max="15107" width="5.42578125" style="52" customWidth="1"/>
    <col min="15108" max="15108" width="15" style="52" customWidth="1"/>
    <col min="15109" max="15109" width="6.42578125" style="52" customWidth="1"/>
    <col min="15110" max="15110" width="54.85546875" style="52" customWidth="1"/>
    <col min="15111" max="15113" width="16.42578125" style="52" customWidth="1"/>
    <col min="15114" max="15360" width="9.140625" style="52"/>
    <col min="15361" max="15361" width="6.85546875" style="52" customWidth="1"/>
    <col min="15362" max="15363" width="5.42578125" style="52" customWidth="1"/>
    <col min="15364" max="15364" width="15" style="52" customWidth="1"/>
    <col min="15365" max="15365" width="6.42578125" style="52" customWidth="1"/>
    <col min="15366" max="15366" width="54.85546875" style="52" customWidth="1"/>
    <col min="15367" max="15369" width="16.42578125" style="52" customWidth="1"/>
    <col min="15370" max="15616" width="9.140625" style="52"/>
    <col min="15617" max="15617" width="6.85546875" style="52" customWidth="1"/>
    <col min="15618" max="15619" width="5.42578125" style="52" customWidth="1"/>
    <col min="15620" max="15620" width="15" style="52" customWidth="1"/>
    <col min="15621" max="15621" width="6.42578125" style="52" customWidth="1"/>
    <col min="15622" max="15622" width="54.85546875" style="52" customWidth="1"/>
    <col min="15623" max="15625" width="16.42578125" style="52" customWidth="1"/>
    <col min="15626" max="15872" width="9.140625" style="52"/>
    <col min="15873" max="15873" width="6.85546875" style="52" customWidth="1"/>
    <col min="15874" max="15875" width="5.42578125" style="52" customWidth="1"/>
    <col min="15876" max="15876" width="15" style="52" customWidth="1"/>
    <col min="15877" max="15877" width="6.42578125" style="52" customWidth="1"/>
    <col min="15878" max="15878" width="54.85546875" style="52" customWidth="1"/>
    <col min="15879" max="15881" width="16.42578125" style="52" customWidth="1"/>
    <col min="15882" max="16128" width="9.140625" style="52"/>
    <col min="16129" max="16129" width="6.85546875" style="52" customWidth="1"/>
    <col min="16130" max="16131" width="5.42578125" style="52" customWidth="1"/>
    <col min="16132" max="16132" width="15" style="52" customWidth="1"/>
    <col min="16133" max="16133" width="6.42578125" style="52" customWidth="1"/>
    <col min="16134" max="16134" width="54.85546875" style="52" customWidth="1"/>
    <col min="16135" max="16137" width="16.42578125" style="52" customWidth="1"/>
    <col min="16138" max="16384" width="9.140625" style="52"/>
  </cols>
  <sheetData>
    <row r="1" spans="1:9" ht="30.75" customHeight="1" x14ac:dyDescent="0.25">
      <c r="A1" s="97" t="s">
        <v>67</v>
      </c>
      <c r="B1" s="98"/>
      <c r="C1" s="98"/>
      <c r="D1" s="98"/>
      <c r="E1" s="98"/>
      <c r="F1" s="98"/>
      <c r="G1" s="98"/>
      <c r="H1" s="98"/>
      <c r="I1" s="98"/>
    </row>
    <row r="2" spans="1:9" ht="16.899999999999999" customHeight="1" x14ac:dyDescent="0.25">
      <c r="A2" s="53"/>
      <c r="B2" s="53"/>
      <c r="C2" s="53"/>
      <c r="D2" s="53"/>
      <c r="E2" s="53"/>
      <c r="F2" s="53"/>
      <c r="G2" s="53"/>
      <c r="H2" s="99" t="s">
        <v>68</v>
      </c>
      <c r="I2" s="98"/>
    </row>
    <row r="3" spans="1:9" ht="16.899999999999999" customHeight="1" x14ac:dyDescent="0.25">
      <c r="A3" s="100" t="s">
        <v>69</v>
      </c>
      <c r="B3" s="101"/>
      <c r="C3" s="101"/>
      <c r="D3" s="101"/>
      <c r="E3" s="102"/>
      <c r="F3" s="103" t="s">
        <v>70</v>
      </c>
      <c r="G3" s="103" t="s">
        <v>71</v>
      </c>
      <c r="H3" s="103" t="s">
        <v>72</v>
      </c>
      <c r="I3" s="103" t="s">
        <v>73</v>
      </c>
    </row>
    <row r="4" spans="1:9" ht="44.45" customHeight="1" x14ac:dyDescent="0.2">
      <c r="A4" s="54" t="s">
        <v>74</v>
      </c>
      <c r="B4" s="54" t="s">
        <v>75</v>
      </c>
      <c r="C4" s="54" t="s">
        <v>76</v>
      </c>
      <c r="D4" s="54" t="s">
        <v>77</v>
      </c>
      <c r="E4" s="54" t="s">
        <v>78</v>
      </c>
      <c r="F4" s="104"/>
      <c r="G4" s="104"/>
      <c r="H4" s="104"/>
      <c r="I4" s="104"/>
    </row>
    <row r="5" spans="1:9" ht="16.5" x14ac:dyDescent="0.25">
      <c r="A5" s="55"/>
      <c r="B5" s="55"/>
      <c r="C5" s="55"/>
      <c r="D5" s="55"/>
      <c r="E5" s="55"/>
      <c r="F5" s="56" t="s">
        <v>79</v>
      </c>
      <c r="G5" s="57">
        <v>31970774.5</v>
      </c>
      <c r="H5" s="57">
        <v>28933186.800000001</v>
      </c>
      <c r="I5" s="57">
        <v>25992583.699999999</v>
      </c>
    </row>
    <row r="6" spans="1:9" ht="16.5" x14ac:dyDescent="0.2">
      <c r="A6" s="58"/>
      <c r="B6" s="58"/>
      <c r="C6" s="58"/>
      <c r="D6" s="58"/>
      <c r="E6" s="58"/>
      <c r="F6" s="56" t="s">
        <v>80</v>
      </c>
      <c r="G6" s="59">
        <v>6767234.5</v>
      </c>
      <c r="H6" s="59">
        <v>6767809.7000000002</v>
      </c>
      <c r="I6" s="59">
        <v>5918934.2000000002</v>
      </c>
    </row>
    <row r="7" spans="1:9" ht="16.5" x14ac:dyDescent="0.2">
      <c r="A7" s="58"/>
      <c r="B7" s="58" t="s">
        <v>81</v>
      </c>
      <c r="C7" s="58" t="s">
        <v>82</v>
      </c>
      <c r="D7" s="58"/>
      <c r="E7" s="58"/>
      <c r="F7" s="56" t="s">
        <v>83</v>
      </c>
      <c r="G7" s="59">
        <v>31966591.899999999</v>
      </c>
      <c r="H7" s="59">
        <v>28929004.0977</v>
      </c>
      <c r="I7" s="59">
        <v>25570174.0077</v>
      </c>
    </row>
    <row r="8" spans="1:9" ht="47.25" x14ac:dyDescent="0.2">
      <c r="A8" s="55" t="s">
        <v>84</v>
      </c>
      <c r="B8" s="55" t="s">
        <v>85</v>
      </c>
      <c r="C8" s="55" t="s">
        <v>86</v>
      </c>
      <c r="D8" s="55" t="s">
        <v>87</v>
      </c>
      <c r="E8" s="55"/>
      <c r="F8" s="60" t="s">
        <v>88</v>
      </c>
      <c r="G8" s="59">
        <v>4182.6481299999996</v>
      </c>
      <c r="H8" s="59">
        <v>4182.6481299999996</v>
      </c>
      <c r="I8" s="59">
        <v>422409.6</v>
      </c>
    </row>
    <row r="9" spans="1:9" ht="33" x14ac:dyDescent="0.2">
      <c r="A9" s="54" t="s">
        <v>84</v>
      </c>
      <c r="B9" s="54" t="s">
        <v>85</v>
      </c>
      <c r="C9" s="54" t="s">
        <v>86</v>
      </c>
      <c r="D9" s="54" t="s">
        <v>89</v>
      </c>
      <c r="E9" s="54" t="s">
        <v>90</v>
      </c>
      <c r="F9" s="61" t="s">
        <v>91</v>
      </c>
      <c r="G9" s="62">
        <v>4182.6481299999996</v>
      </c>
      <c r="H9" s="62">
        <v>4182.6481299999996</v>
      </c>
      <c r="I9" s="62">
        <v>4144.83241</v>
      </c>
    </row>
    <row r="10" spans="1:9" ht="66" x14ac:dyDescent="0.2">
      <c r="A10" s="54">
        <v>181</v>
      </c>
      <c r="B10" s="94" t="s">
        <v>92</v>
      </c>
      <c r="C10" s="95"/>
      <c r="D10" s="95"/>
      <c r="E10" s="96"/>
      <c r="F10" s="66" t="s">
        <v>93</v>
      </c>
      <c r="G10" s="67">
        <v>0</v>
      </c>
      <c r="H10" s="67">
        <v>0</v>
      </c>
      <c r="I10" s="67">
        <v>418264.8</v>
      </c>
    </row>
    <row r="11" spans="1:9" ht="47.25" x14ac:dyDescent="0.2">
      <c r="A11" s="55" t="s">
        <v>94</v>
      </c>
      <c r="B11" s="55" t="s">
        <v>81</v>
      </c>
      <c r="C11" s="55" t="s">
        <v>82</v>
      </c>
      <c r="D11" s="55" t="s">
        <v>95</v>
      </c>
      <c r="E11" s="55"/>
      <c r="F11" s="60" t="s">
        <v>96</v>
      </c>
      <c r="G11" s="59">
        <v>50000</v>
      </c>
      <c r="H11" s="59">
        <v>0</v>
      </c>
      <c r="I11" s="59">
        <v>0</v>
      </c>
    </row>
    <row r="12" spans="1:9" ht="49.5" x14ac:dyDescent="0.2">
      <c r="A12" s="54" t="s">
        <v>94</v>
      </c>
      <c r="B12" s="54" t="s">
        <v>81</v>
      </c>
      <c r="C12" s="54" t="s">
        <v>82</v>
      </c>
      <c r="D12" s="54" t="s">
        <v>97</v>
      </c>
      <c r="E12" s="54" t="s">
        <v>98</v>
      </c>
      <c r="F12" s="61" t="s">
        <v>99</v>
      </c>
      <c r="G12" s="62">
        <v>50000</v>
      </c>
      <c r="H12" s="62">
        <v>0</v>
      </c>
      <c r="I12" s="62">
        <v>0</v>
      </c>
    </row>
    <row r="13" spans="1:9" ht="63" x14ac:dyDescent="0.2">
      <c r="A13" s="55" t="s">
        <v>94</v>
      </c>
      <c r="B13" s="55" t="s">
        <v>81</v>
      </c>
      <c r="C13" s="55" t="s">
        <v>82</v>
      </c>
      <c r="D13" s="55" t="s">
        <v>100</v>
      </c>
      <c r="E13" s="55"/>
      <c r="F13" s="60" t="s">
        <v>101</v>
      </c>
      <c r="G13" s="59">
        <v>806736.9</v>
      </c>
      <c r="H13" s="59">
        <v>905951.2</v>
      </c>
      <c r="I13" s="59">
        <v>906420.4</v>
      </c>
    </row>
    <row r="14" spans="1:9" ht="33" x14ac:dyDescent="0.2">
      <c r="A14" s="54" t="s">
        <v>94</v>
      </c>
      <c r="B14" s="54" t="s">
        <v>81</v>
      </c>
      <c r="C14" s="54" t="s">
        <v>82</v>
      </c>
      <c r="D14" s="54" t="s">
        <v>102</v>
      </c>
      <c r="E14" s="54" t="s">
        <v>103</v>
      </c>
      <c r="F14" s="61" t="s">
        <v>104</v>
      </c>
      <c r="G14" s="62">
        <v>602993</v>
      </c>
      <c r="H14" s="62">
        <v>657292.6</v>
      </c>
      <c r="I14" s="62">
        <v>649849.1</v>
      </c>
    </row>
    <row r="15" spans="1:9" ht="63" x14ac:dyDescent="0.2">
      <c r="A15" s="54" t="s">
        <v>94</v>
      </c>
      <c r="B15" s="54" t="s">
        <v>81</v>
      </c>
      <c r="C15" s="54" t="s">
        <v>82</v>
      </c>
      <c r="D15" s="54" t="s">
        <v>105</v>
      </c>
      <c r="E15" s="54" t="s">
        <v>106</v>
      </c>
      <c r="F15" s="61" t="s">
        <v>107</v>
      </c>
      <c r="G15" s="62">
        <v>203743.9</v>
      </c>
      <c r="H15" s="62">
        <v>248658.6</v>
      </c>
      <c r="I15" s="62">
        <v>256571.3</v>
      </c>
    </row>
    <row r="16" spans="1:9" ht="78.75" x14ac:dyDescent="0.2">
      <c r="A16" s="55" t="s">
        <v>94</v>
      </c>
      <c r="B16" s="55" t="s">
        <v>81</v>
      </c>
      <c r="C16" s="55" t="s">
        <v>82</v>
      </c>
      <c r="D16" s="55" t="s">
        <v>108</v>
      </c>
      <c r="E16" s="55"/>
      <c r="F16" s="60" t="s">
        <v>109</v>
      </c>
      <c r="G16" s="59">
        <v>1925040.5</v>
      </c>
      <c r="H16" s="59">
        <v>1553067.7</v>
      </c>
      <c r="I16" s="59">
        <v>1125610.2</v>
      </c>
    </row>
    <row r="17" spans="1:9" ht="33" x14ac:dyDescent="0.2">
      <c r="A17" s="54" t="s">
        <v>94</v>
      </c>
      <c r="B17" s="54" t="s">
        <v>81</v>
      </c>
      <c r="C17" s="54" t="s">
        <v>82</v>
      </c>
      <c r="D17" s="54" t="s">
        <v>110</v>
      </c>
      <c r="E17" s="54" t="s">
        <v>111</v>
      </c>
      <c r="F17" s="61" t="s">
        <v>112</v>
      </c>
      <c r="G17" s="62">
        <v>1672080.5</v>
      </c>
      <c r="H17" s="62">
        <v>1279299.7</v>
      </c>
      <c r="I17" s="62">
        <v>840495.2</v>
      </c>
    </row>
    <row r="18" spans="1:9" ht="33" x14ac:dyDescent="0.2">
      <c r="A18" s="54" t="s">
        <v>94</v>
      </c>
      <c r="B18" s="54" t="s">
        <v>81</v>
      </c>
      <c r="C18" s="54" t="s">
        <v>82</v>
      </c>
      <c r="D18" s="54" t="s">
        <v>113</v>
      </c>
      <c r="E18" s="54" t="s">
        <v>103</v>
      </c>
      <c r="F18" s="61" t="s">
        <v>104</v>
      </c>
      <c r="G18" s="62">
        <v>218360</v>
      </c>
      <c r="H18" s="62">
        <v>229168</v>
      </c>
      <c r="I18" s="62">
        <v>240515</v>
      </c>
    </row>
    <row r="19" spans="1:9" ht="33" x14ac:dyDescent="0.2">
      <c r="A19" s="54" t="s">
        <v>94</v>
      </c>
      <c r="B19" s="54" t="s">
        <v>81</v>
      </c>
      <c r="C19" s="54" t="s">
        <v>82</v>
      </c>
      <c r="D19" s="68" t="s">
        <v>114</v>
      </c>
      <c r="E19" s="54" t="s">
        <v>103</v>
      </c>
      <c r="F19" s="69" t="s">
        <v>115</v>
      </c>
      <c r="G19" s="62">
        <v>34600</v>
      </c>
      <c r="H19" s="62">
        <v>44600</v>
      </c>
      <c r="I19" s="62">
        <v>44600</v>
      </c>
    </row>
    <row r="20" spans="1:9" ht="63" x14ac:dyDescent="0.2">
      <c r="A20" s="55" t="s">
        <v>116</v>
      </c>
      <c r="B20" s="55" t="s">
        <v>81</v>
      </c>
      <c r="C20" s="55" t="s">
        <v>82</v>
      </c>
      <c r="D20" s="55" t="s">
        <v>117</v>
      </c>
      <c r="E20" s="55"/>
      <c r="F20" s="60" t="s">
        <v>118</v>
      </c>
      <c r="G20" s="59">
        <v>27842709.363400001</v>
      </c>
      <c r="H20" s="59">
        <v>25223545.997699998</v>
      </c>
      <c r="I20" s="59">
        <v>22340959.807700001</v>
      </c>
    </row>
    <row r="21" spans="1:9" ht="82.5" x14ac:dyDescent="0.2">
      <c r="A21" s="54" t="s">
        <v>119</v>
      </c>
      <c r="B21" s="54" t="s">
        <v>81</v>
      </c>
      <c r="C21" s="54" t="s">
        <v>82</v>
      </c>
      <c r="D21" s="54" t="s">
        <v>120</v>
      </c>
      <c r="E21" s="54" t="s">
        <v>121</v>
      </c>
      <c r="F21" s="61" t="s">
        <v>122</v>
      </c>
      <c r="G21" s="62">
        <v>77100</v>
      </c>
      <c r="H21" s="62">
        <v>0</v>
      </c>
      <c r="I21" s="62">
        <v>0</v>
      </c>
    </row>
    <row r="22" spans="1:9" ht="78.75" x14ac:dyDescent="0.2">
      <c r="A22" s="54" t="s">
        <v>94</v>
      </c>
      <c r="B22" s="54" t="s">
        <v>81</v>
      </c>
      <c r="C22" s="54" t="s">
        <v>82</v>
      </c>
      <c r="D22" s="54" t="s">
        <v>123</v>
      </c>
      <c r="E22" s="54" t="s">
        <v>121</v>
      </c>
      <c r="F22" s="61" t="s">
        <v>124</v>
      </c>
      <c r="G22" s="62">
        <v>1820163.8</v>
      </c>
      <c r="H22" s="62">
        <v>1705844.8</v>
      </c>
      <c r="I22" s="62">
        <v>1797252.6</v>
      </c>
    </row>
    <row r="23" spans="1:9" ht="76.5" customHeight="1" x14ac:dyDescent="0.2">
      <c r="A23" s="63" t="s">
        <v>94</v>
      </c>
      <c r="B23" s="63" t="s">
        <v>81</v>
      </c>
      <c r="C23" s="63" t="s">
        <v>82</v>
      </c>
      <c r="D23" s="63" t="s">
        <v>125</v>
      </c>
      <c r="E23" s="63" t="s">
        <v>121</v>
      </c>
      <c r="F23" s="70" t="s">
        <v>126</v>
      </c>
      <c r="G23" s="65">
        <v>2016660.7</v>
      </c>
      <c r="H23" s="65">
        <v>0</v>
      </c>
      <c r="I23" s="65">
        <v>1886869.8</v>
      </c>
    </row>
    <row r="24" spans="1:9" ht="63" x14ac:dyDescent="0.2">
      <c r="A24" s="54" t="s">
        <v>94</v>
      </c>
      <c r="B24" s="54" t="s">
        <v>81</v>
      </c>
      <c r="C24" s="54" t="s">
        <v>82</v>
      </c>
      <c r="D24" s="54" t="s">
        <v>127</v>
      </c>
      <c r="E24" s="54" t="s">
        <v>103</v>
      </c>
      <c r="F24" s="61" t="s">
        <v>128</v>
      </c>
      <c r="G24" s="62">
        <v>456861.02682000003</v>
      </c>
      <c r="H24" s="62">
        <v>369074.2</v>
      </c>
      <c r="I24" s="62">
        <v>20000</v>
      </c>
    </row>
    <row r="25" spans="1:9" ht="49.5" x14ac:dyDescent="0.2">
      <c r="A25" s="63" t="s">
        <v>94</v>
      </c>
      <c r="B25" s="63" t="s">
        <v>81</v>
      </c>
      <c r="C25" s="63" t="s">
        <v>82</v>
      </c>
      <c r="D25" s="63" t="s">
        <v>129</v>
      </c>
      <c r="E25" s="63" t="s">
        <v>103</v>
      </c>
      <c r="F25" s="70" t="s">
        <v>130</v>
      </c>
      <c r="G25" s="65">
        <v>192302.4</v>
      </c>
      <c r="H25" s="65">
        <v>60000</v>
      </c>
      <c r="I25" s="65">
        <v>0</v>
      </c>
    </row>
    <row r="26" spans="1:9" ht="78.75" x14ac:dyDescent="0.2">
      <c r="A26" s="54" t="s">
        <v>94</v>
      </c>
      <c r="B26" s="54" t="s">
        <v>81</v>
      </c>
      <c r="C26" s="54" t="s">
        <v>82</v>
      </c>
      <c r="D26" s="54" t="s">
        <v>131</v>
      </c>
      <c r="E26" s="54" t="s">
        <v>132</v>
      </c>
      <c r="F26" s="61" t="s">
        <v>133</v>
      </c>
      <c r="G26" s="62">
        <v>4800432.5731799994</v>
      </c>
      <c r="H26" s="62">
        <v>3670466.3</v>
      </c>
      <c r="I26" s="62">
        <v>5463524.7000000002</v>
      </c>
    </row>
    <row r="27" spans="1:9" ht="78.75" x14ac:dyDescent="0.2">
      <c r="A27" s="63" t="s">
        <v>94</v>
      </c>
      <c r="B27" s="63" t="s">
        <v>81</v>
      </c>
      <c r="C27" s="63" t="s">
        <v>82</v>
      </c>
      <c r="D27" s="63" t="s">
        <v>134</v>
      </c>
      <c r="E27" s="63" t="s">
        <v>103</v>
      </c>
      <c r="F27" s="64" t="s">
        <v>135</v>
      </c>
      <c r="G27" s="65">
        <v>3017152.7</v>
      </c>
      <c r="H27" s="65">
        <v>3992266.5</v>
      </c>
      <c r="I27" s="65">
        <v>2960231.6</v>
      </c>
    </row>
    <row r="28" spans="1:9" ht="33" x14ac:dyDescent="0.2">
      <c r="A28" s="54" t="s">
        <v>94</v>
      </c>
      <c r="B28" s="54" t="s">
        <v>81</v>
      </c>
      <c r="C28" s="54" t="s">
        <v>82</v>
      </c>
      <c r="D28" s="54" t="s">
        <v>136</v>
      </c>
      <c r="E28" s="54" t="s">
        <v>103</v>
      </c>
      <c r="F28" s="61" t="s">
        <v>137</v>
      </c>
      <c r="G28" s="62">
        <v>20000</v>
      </c>
      <c r="H28" s="62">
        <v>20000</v>
      </c>
      <c r="I28" s="62">
        <v>20000</v>
      </c>
    </row>
    <row r="29" spans="1:9" ht="49.5" x14ac:dyDescent="0.2">
      <c r="A29" s="54" t="s">
        <v>94</v>
      </c>
      <c r="B29" s="54" t="s">
        <v>81</v>
      </c>
      <c r="C29" s="54" t="s">
        <v>82</v>
      </c>
      <c r="D29" s="54" t="s">
        <v>138</v>
      </c>
      <c r="E29" s="54" t="s">
        <v>132</v>
      </c>
      <c r="F29" s="61" t="s">
        <v>139</v>
      </c>
      <c r="G29" s="62">
        <v>6611121.7999999998</v>
      </c>
      <c r="H29" s="62">
        <v>7060997</v>
      </c>
      <c r="I29" s="62">
        <v>7575124.7000000002</v>
      </c>
    </row>
    <row r="30" spans="1:9" ht="94.5" x14ac:dyDescent="0.2">
      <c r="A30" s="54" t="s">
        <v>94</v>
      </c>
      <c r="B30" s="54" t="s">
        <v>81</v>
      </c>
      <c r="C30" s="54" t="s">
        <v>82</v>
      </c>
      <c r="D30" s="68" t="s">
        <v>140</v>
      </c>
      <c r="E30" s="68" t="s">
        <v>141</v>
      </c>
      <c r="F30" s="61" t="s">
        <v>142</v>
      </c>
      <c r="G30" s="62">
        <v>6555501.7999999998</v>
      </c>
      <c r="H30" s="62">
        <v>5359321</v>
      </c>
      <c r="I30" s="62">
        <v>1271877.2</v>
      </c>
    </row>
    <row r="31" spans="1:9" ht="81.75" customHeight="1" x14ac:dyDescent="0.2">
      <c r="A31" s="63" t="s">
        <v>94</v>
      </c>
      <c r="B31" s="63" t="s">
        <v>81</v>
      </c>
      <c r="C31" s="63" t="s">
        <v>82</v>
      </c>
      <c r="D31" s="63" t="s">
        <v>143</v>
      </c>
      <c r="E31" s="63" t="s">
        <v>144</v>
      </c>
      <c r="F31" s="64" t="s">
        <v>145</v>
      </c>
      <c r="G31" s="65">
        <v>1420524.7</v>
      </c>
      <c r="H31" s="65">
        <v>2715543.2</v>
      </c>
      <c r="I31" s="65">
        <v>1071832.8</v>
      </c>
    </row>
    <row r="32" spans="1:9" ht="33" x14ac:dyDescent="0.2">
      <c r="A32" s="54" t="s">
        <v>94</v>
      </c>
      <c r="B32" s="54" t="s">
        <v>81</v>
      </c>
      <c r="C32" s="54" t="s">
        <v>82</v>
      </c>
      <c r="D32" s="54" t="s">
        <v>138</v>
      </c>
      <c r="E32" s="54" t="s">
        <v>103</v>
      </c>
      <c r="F32" s="61" t="s">
        <v>146</v>
      </c>
      <c r="G32" s="62">
        <v>3000</v>
      </c>
      <c r="H32" s="62">
        <v>30000</v>
      </c>
      <c r="I32" s="62">
        <v>30000</v>
      </c>
    </row>
    <row r="33" spans="1:9" ht="33" x14ac:dyDescent="0.2">
      <c r="A33" s="54" t="s">
        <v>94</v>
      </c>
      <c r="B33" s="54" t="s">
        <v>81</v>
      </c>
      <c r="C33" s="54" t="s">
        <v>82</v>
      </c>
      <c r="D33" s="54" t="s">
        <v>138</v>
      </c>
      <c r="E33" s="54" t="s">
        <v>103</v>
      </c>
      <c r="F33" s="61" t="s">
        <v>147</v>
      </c>
      <c r="G33" s="62">
        <v>271293.86340000003</v>
      </c>
      <c r="H33" s="62">
        <v>230032.99770000001</v>
      </c>
      <c r="I33" s="62">
        <v>234246.40770000001</v>
      </c>
    </row>
    <row r="34" spans="1:9" ht="66" x14ac:dyDescent="0.2">
      <c r="A34" s="54" t="s">
        <v>94</v>
      </c>
      <c r="B34" s="54" t="s">
        <v>81</v>
      </c>
      <c r="C34" s="54" t="s">
        <v>82</v>
      </c>
      <c r="D34" s="54" t="s">
        <v>138</v>
      </c>
      <c r="E34" s="54" t="s">
        <v>103</v>
      </c>
      <c r="F34" s="61" t="s">
        <v>148</v>
      </c>
      <c r="G34" s="62">
        <v>10000</v>
      </c>
      <c r="H34" s="62">
        <v>10000</v>
      </c>
      <c r="I34" s="62">
        <v>10000</v>
      </c>
    </row>
    <row r="35" spans="1:9" ht="66" x14ac:dyDescent="0.2">
      <c r="A35" s="63" t="s">
        <v>94</v>
      </c>
      <c r="B35" s="63" t="s">
        <v>81</v>
      </c>
      <c r="C35" s="63" t="s">
        <v>82</v>
      </c>
      <c r="D35" s="63" t="s">
        <v>149</v>
      </c>
      <c r="E35" s="63" t="s">
        <v>150</v>
      </c>
      <c r="F35" s="64" t="s">
        <v>151</v>
      </c>
      <c r="G35" s="65">
        <v>120594</v>
      </c>
      <c r="H35" s="65">
        <v>0</v>
      </c>
      <c r="I35" s="65">
        <v>0</v>
      </c>
    </row>
    <row r="36" spans="1:9" ht="66" x14ac:dyDescent="0.2">
      <c r="A36" s="71">
        <v>124</v>
      </c>
      <c r="B36" s="71" t="s">
        <v>81</v>
      </c>
      <c r="C36" s="71" t="s">
        <v>82</v>
      </c>
      <c r="D36" s="71" t="s">
        <v>152</v>
      </c>
      <c r="E36" s="71">
        <v>810</v>
      </c>
      <c r="F36" s="72" t="s">
        <v>153</v>
      </c>
      <c r="G36" s="73">
        <v>24500</v>
      </c>
      <c r="H36" s="73">
        <v>0</v>
      </c>
      <c r="I36" s="73">
        <v>0</v>
      </c>
    </row>
    <row r="37" spans="1:9" ht="31.5" x14ac:dyDescent="0.2">
      <c r="A37" s="55" t="s">
        <v>94</v>
      </c>
      <c r="B37" s="55" t="s">
        <v>81</v>
      </c>
      <c r="C37" s="55" t="s">
        <v>82</v>
      </c>
      <c r="D37" s="55" t="s">
        <v>154</v>
      </c>
      <c r="E37" s="55"/>
      <c r="F37" s="60" t="s">
        <v>155</v>
      </c>
      <c r="G37" s="59">
        <v>1316904.6000000001</v>
      </c>
      <c r="H37" s="59">
        <v>1246439.2</v>
      </c>
      <c r="I37" s="59">
        <v>1197183.6000000001</v>
      </c>
    </row>
    <row r="38" spans="1:9" ht="33" x14ac:dyDescent="0.2">
      <c r="A38" s="54" t="s">
        <v>94</v>
      </c>
      <c r="B38" s="54" t="s">
        <v>81</v>
      </c>
      <c r="C38" s="54" t="s">
        <v>82</v>
      </c>
      <c r="D38" s="54" t="s">
        <v>156</v>
      </c>
      <c r="E38" s="54" t="s">
        <v>144</v>
      </c>
      <c r="F38" s="61" t="s">
        <v>157</v>
      </c>
      <c r="G38" s="62">
        <v>441900.1</v>
      </c>
      <c r="H38" s="62">
        <v>333611.59999999998</v>
      </c>
      <c r="I38" s="62">
        <v>308322.7</v>
      </c>
    </row>
    <row r="39" spans="1:9" ht="78.75" x14ac:dyDescent="0.2">
      <c r="A39" s="54" t="s">
        <v>94</v>
      </c>
      <c r="B39" s="54" t="s">
        <v>81</v>
      </c>
      <c r="C39" s="54" t="s">
        <v>82</v>
      </c>
      <c r="D39" s="54" t="s">
        <v>158</v>
      </c>
      <c r="E39" s="54" t="s">
        <v>159</v>
      </c>
      <c r="F39" s="61" t="s">
        <v>160</v>
      </c>
      <c r="G39" s="62">
        <v>875705</v>
      </c>
      <c r="H39" s="62">
        <v>912827.6</v>
      </c>
      <c r="I39" s="62">
        <v>888860.9</v>
      </c>
    </row>
  </sheetData>
  <mergeCells count="8">
    <mergeCell ref="B10:E10"/>
    <mergeCell ref="A1:I1"/>
    <mergeCell ref="H2:I2"/>
    <mergeCell ref="A3:E3"/>
    <mergeCell ref="F3:F4"/>
    <mergeCell ref="G3:G4"/>
    <mergeCell ref="H3:H4"/>
    <mergeCell ref="I3:I4"/>
  </mergeCells>
  <pageMargins left="0.23622047244094491" right="0.23622047244094491" top="0.74803149606299213" bottom="0.74803149606299213" header="0.51181102362204722" footer="0.51181102362204722"/>
  <pageSetup paperSize="9" scale="70" fitToHeight="0" orientation="portrait" horizontalDpi="300" verticalDpi="300" r:id="rId1"/>
  <headerFooter alignWithMargins="0"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opLeftCell="A13" zoomScale="85" zoomScaleNormal="85" workbookViewId="0">
      <selection activeCell="F18" sqref="F18"/>
    </sheetView>
  </sheetViews>
  <sheetFormatPr defaultRowHeight="15" x14ac:dyDescent="0.25"/>
  <cols>
    <col min="1" max="1" width="32.7109375" style="1" customWidth="1"/>
    <col min="2" max="2" width="65.5703125" style="2" bestFit="1" customWidth="1"/>
    <col min="3" max="3" width="16.5703125" style="1" customWidth="1"/>
    <col min="4" max="4" width="16" style="1" customWidth="1"/>
    <col min="5" max="5" width="15.140625" style="1" customWidth="1"/>
    <col min="6" max="6" width="17.42578125" style="3" customWidth="1"/>
    <col min="7" max="10" width="9.140625" style="1"/>
    <col min="11" max="11" width="16.85546875" style="1" customWidth="1"/>
    <col min="12" max="245" width="9.140625" style="1"/>
    <col min="246" max="246" width="27.28515625" style="1" customWidth="1"/>
    <col min="247" max="247" width="65.5703125" style="1" bestFit="1" customWidth="1"/>
    <col min="248" max="248" width="14.5703125" style="1" customWidth="1"/>
    <col min="249" max="249" width="0" style="1" hidden="1" customWidth="1"/>
    <col min="250" max="250" width="13.42578125" style="1" customWidth="1"/>
    <col min="251" max="251" width="0" style="1" hidden="1" customWidth="1"/>
    <col min="252" max="253" width="13.140625" style="1" bestFit="1" customWidth="1"/>
    <col min="254" max="254" width="12.7109375" style="1" bestFit="1" customWidth="1"/>
    <col min="255" max="255" width="13.5703125" style="1" bestFit="1" customWidth="1"/>
    <col min="256" max="259" width="13.5703125" style="1" customWidth="1"/>
    <col min="260" max="260" width="12.7109375" style="1" customWidth="1"/>
    <col min="261" max="501" width="9.140625" style="1"/>
    <col min="502" max="502" width="27.28515625" style="1" customWidth="1"/>
    <col min="503" max="503" width="65.5703125" style="1" bestFit="1" customWidth="1"/>
    <col min="504" max="504" width="14.5703125" style="1" customWidth="1"/>
    <col min="505" max="505" width="0" style="1" hidden="1" customWidth="1"/>
    <col min="506" max="506" width="13.42578125" style="1" customWidth="1"/>
    <col min="507" max="507" width="0" style="1" hidden="1" customWidth="1"/>
    <col min="508" max="509" width="13.140625" style="1" bestFit="1" customWidth="1"/>
    <col min="510" max="510" width="12.7109375" style="1" bestFit="1" customWidth="1"/>
    <col min="511" max="511" width="13.5703125" style="1" bestFit="1" customWidth="1"/>
    <col min="512" max="515" width="13.5703125" style="1" customWidth="1"/>
    <col min="516" max="516" width="12.7109375" style="1" customWidth="1"/>
    <col min="517" max="757" width="9.140625" style="1"/>
    <col min="758" max="758" width="27.28515625" style="1" customWidth="1"/>
    <col min="759" max="759" width="65.5703125" style="1" bestFit="1" customWidth="1"/>
    <col min="760" max="760" width="14.5703125" style="1" customWidth="1"/>
    <col min="761" max="761" width="0" style="1" hidden="1" customWidth="1"/>
    <col min="762" max="762" width="13.42578125" style="1" customWidth="1"/>
    <col min="763" max="763" width="0" style="1" hidden="1" customWidth="1"/>
    <col min="764" max="765" width="13.140625" style="1" bestFit="1" customWidth="1"/>
    <col min="766" max="766" width="12.7109375" style="1" bestFit="1" customWidth="1"/>
    <col min="767" max="767" width="13.5703125" style="1" bestFit="1" customWidth="1"/>
    <col min="768" max="771" width="13.5703125" style="1" customWidth="1"/>
    <col min="772" max="772" width="12.7109375" style="1" customWidth="1"/>
    <col min="773" max="1013" width="9.140625" style="1"/>
    <col min="1014" max="1014" width="27.28515625" style="1" customWidth="1"/>
    <col min="1015" max="1015" width="65.5703125" style="1" bestFit="1" customWidth="1"/>
    <col min="1016" max="1016" width="14.5703125" style="1" customWidth="1"/>
    <col min="1017" max="1017" width="0" style="1" hidden="1" customWidth="1"/>
    <col min="1018" max="1018" width="13.42578125" style="1" customWidth="1"/>
    <col min="1019" max="1019" width="0" style="1" hidden="1" customWidth="1"/>
    <col min="1020" max="1021" width="13.140625" style="1" bestFit="1" customWidth="1"/>
    <col min="1022" max="1022" width="12.7109375" style="1" bestFit="1" customWidth="1"/>
    <col min="1023" max="1023" width="13.5703125" style="1" bestFit="1" customWidth="1"/>
    <col min="1024" max="1027" width="13.5703125" style="1" customWidth="1"/>
    <col min="1028" max="1028" width="12.7109375" style="1" customWidth="1"/>
    <col min="1029" max="1269" width="9.140625" style="1"/>
    <col min="1270" max="1270" width="27.28515625" style="1" customWidth="1"/>
    <col min="1271" max="1271" width="65.5703125" style="1" bestFit="1" customWidth="1"/>
    <col min="1272" max="1272" width="14.5703125" style="1" customWidth="1"/>
    <col min="1273" max="1273" width="0" style="1" hidden="1" customWidth="1"/>
    <col min="1274" max="1274" width="13.42578125" style="1" customWidth="1"/>
    <col min="1275" max="1275" width="0" style="1" hidden="1" customWidth="1"/>
    <col min="1276" max="1277" width="13.140625" style="1" bestFit="1" customWidth="1"/>
    <col min="1278" max="1278" width="12.7109375" style="1" bestFit="1" customWidth="1"/>
    <col min="1279" max="1279" width="13.5703125" style="1" bestFit="1" customWidth="1"/>
    <col min="1280" max="1283" width="13.5703125" style="1" customWidth="1"/>
    <col min="1284" max="1284" width="12.7109375" style="1" customWidth="1"/>
    <col min="1285" max="1525" width="9.140625" style="1"/>
    <col min="1526" max="1526" width="27.28515625" style="1" customWidth="1"/>
    <col min="1527" max="1527" width="65.5703125" style="1" bestFit="1" customWidth="1"/>
    <col min="1528" max="1528" width="14.5703125" style="1" customWidth="1"/>
    <col min="1529" max="1529" width="0" style="1" hidden="1" customWidth="1"/>
    <col min="1530" max="1530" width="13.42578125" style="1" customWidth="1"/>
    <col min="1531" max="1531" width="0" style="1" hidden="1" customWidth="1"/>
    <col min="1532" max="1533" width="13.140625" style="1" bestFit="1" customWidth="1"/>
    <col min="1534" max="1534" width="12.7109375" style="1" bestFit="1" customWidth="1"/>
    <col min="1535" max="1535" width="13.5703125" style="1" bestFit="1" customWidth="1"/>
    <col min="1536" max="1539" width="13.5703125" style="1" customWidth="1"/>
    <col min="1540" max="1540" width="12.7109375" style="1" customWidth="1"/>
    <col min="1541" max="1781" width="9.140625" style="1"/>
    <col min="1782" max="1782" width="27.28515625" style="1" customWidth="1"/>
    <col min="1783" max="1783" width="65.5703125" style="1" bestFit="1" customWidth="1"/>
    <col min="1784" max="1784" width="14.5703125" style="1" customWidth="1"/>
    <col min="1785" max="1785" width="0" style="1" hidden="1" customWidth="1"/>
    <col min="1786" max="1786" width="13.42578125" style="1" customWidth="1"/>
    <col min="1787" max="1787" width="0" style="1" hidden="1" customWidth="1"/>
    <col min="1788" max="1789" width="13.140625" style="1" bestFit="1" customWidth="1"/>
    <col min="1790" max="1790" width="12.7109375" style="1" bestFit="1" customWidth="1"/>
    <col min="1791" max="1791" width="13.5703125" style="1" bestFit="1" customWidth="1"/>
    <col min="1792" max="1795" width="13.5703125" style="1" customWidth="1"/>
    <col min="1796" max="1796" width="12.7109375" style="1" customWidth="1"/>
    <col min="1797" max="2037" width="9.140625" style="1"/>
    <col min="2038" max="2038" width="27.28515625" style="1" customWidth="1"/>
    <col min="2039" max="2039" width="65.5703125" style="1" bestFit="1" customWidth="1"/>
    <col min="2040" max="2040" width="14.5703125" style="1" customWidth="1"/>
    <col min="2041" max="2041" width="0" style="1" hidden="1" customWidth="1"/>
    <col min="2042" max="2042" width="13.42578125" style="1" customWidth="1"/>
    <col min="2043" max="2043" width="0" style="1" hidden="1" customWidth="1"/>
    <col min="2044" max="2045" width="13.140625" style="1" bestFit="1" customWidth="1"/>
    <col min="2046" max="2046" width="12.7109375" style="1" bestFit="1" customWidth="1"/>
    <col min="2047" max="2047" width="13.5703125" style="1" bestFit="1" customWidth="1"/>
    <col min="2048" max="2051" width="13.5703125" style="1" customWidth="1"/>
    <col min="2052" max="2052" width="12.7109375" style="1" customWidth="1"/>
    <col min="2053" max="2293" width="9.140625" style="1"/>
    <col min="2294" max="2294" width="27.28515625" style="1" customWidth="1"/>
    <col min="2295" max="2295" width="65.5703125" style="1" bestFit="1" customWidth="1"/>
    <col min="2296" max="2296" width="14.5703125" style="1" customWidth="1"/>
    <col min="2297" max="2297" width="0" style="1" hidden="1" customWidth="1"/>
    <col min="2298" max="2298" width="13.42578125" style="1" customWidth="1"/>
    <col min="2299" max="2299" width="0" style="1" hidden="1" customWidth="1"/>
    <col min="2300" max="2301" width="13.140625" style="1" bestFit="1" customWidth="1"/>
    <col min="2302" max="2302" width="12.7109375" style="1" bestFit="1" customWidth="1"/>
    <col min="2303" max="2303" width="13.5703125" style="1" bestFit="1" customWidth="1"/>
    <col min="2304" max="2307" width="13.5703125" style="1" customWidth="1"/>
    <col min="2308" max="2308" width="12.7109375" style="1" customWidth="1"/>
    <col min="2309" max="2549" width="9.140625" style="1"/>
    <col min="2550" max="2550" width="27.28515625" style="1" customWidth="1"/>
    <col min="2551" max="2551" width="65.5703125" style="1" bestFit="1" customWidth="1"/>
    <col min="2552" max="2552" width="14.5703125" style="1" customWidth="1"/>
    <col min="2553" max="2553" width="0" style="1" hidden="1" customWidth="1"/>
    <col min="2554" max="2554" width="13.42578125" style="1" customWidth="1"/>
    <col min="2555" max="2555" width="0" style="1" hidden="1" customWidth="1"/>
    <col min="2556" max="2557" width="13.140625" style="1" bestFit="1" customWidth="1"/>
    <col min="2558" max="2558" width="12.7109375" style="1" bestFit="1" customWidth="1"/>
    <col min="2559" max="2559" width="13.5703125" style="1" bestFit="1" customWidth="1"/>
    <col min="2560" max="2563" width="13.5703125" style="1" customWidth="1"/>
    <col min="2564" max="2564" width="12.7109375" style="1" customWidth="1"/>
    <col min="2565" max="2805" width="9.140625" style="1"/>
    <col min="2806" max="2806" width="27.28515625" style="1" customWidth="1"/>
    <col min="2807" max="2807" width="65.5703125" style="1" bestFit="1" customWidth="1"/>
    <col min="2808" max="2808" width="14.5703125" style="1" customWidth="1"/>
    <col min="2809" max="2809" width="0" style="1" hidden="1" customWidth="1"/>
    <col min="2810" max="2810" width="13.42578125" style="1" customWidth="1"/>
    <col min="2811" max="2811" width="0" style="1" hidden="1" customWidth="1"/>
    <col min="2812" max="2813" width="13.140625" style="1" bestFit="1" customWidth="1"/>
    <col min="2814" max="2814" width="12.7109375" style="1" bestFit="1" customWidth="1"/>
    <col min="2815" max="2815" width="13.5703125" style="1" bestFit="1" customWidth="1"/>
    <col min="2816" max="2819" width="13.5703125" style="1" customWidth="1"/>
    <col min="2820" max="2820" width="12.7109375" style="1" customWidth="1"/>
    <col min="2821" max="3061" width="9.140625" style="1"/>
    <col min="3062" max="3062" width="27.28515625" style="1" customWidth="1"/>
    <col min="3063" max="3063" width="65.5703125" style="1" bestFit="1" customWidth="1"/>
    <col min="3064" max="3064" width="14.5703125" style="1" customWidth="1"/>
    <col min="3065" max="3065" width="0" style="1" hidden="1" customWidth="1"/>
    <col min="3066" max="3066" width="13.42578125" style="1" customWidth="1"/>
    <col min="3067" max="3067" width="0" style="1" hidden="1" customWidth="1"/>
    <col min="3068" max="3069" width="13.140625" style="1" bestFit="1" customWidth="1"/>
    <col min="3070" max="3070" width="12.7109375" style="1" bestFit="1" customWidth="1"/>
    <col min="3071" max="3071" width="13.5703125" style="1" bestFit="1" customWidth="1"/>
    <col min="3072" max="3075" width="13.5703125" style="1" customWidth="1"/>
    <col min="3076" max="3076" width="12.7109375" style="1" customWidth="1"/>
    <col min="3077" max="3317" width="9.140625" style="1"/>
    <col min="3318" max="3318" width="27.28515625" style="1" customWidth="1"/>
    <col min="3319" max="3319" width="65.5703125" style="1" bestFit="1" customWidth="1"/>
    <col min="3320" max="3320" width="14.5703125" style="1" customWidth="1"/>
    <col min="3321" max="3321" width="0" style="1" hidden="1" customWidth="1"/>
    <col min="3322" max="3322" width="13.42578125" style="1" customWidth="1"/>
    <col min="3323" max="3323" width="0" style="1" hidden="1" customWidth="1"/>
    <col min="3324" max="3325" width="13.140625" style="1" bestFit="1" customWidth="1"/>
    <col min="3326" max="3326" width="12.7109375" style="1" bestFit="1" customWidth="1"/>
    <col min="3327" max="3327" width="13.5703125" style="1" bestFit="1" customWidth="1"/>
    <col min="3328" max="3331" width="13.5703125" style="1" customWidth="1"/>
    <col min="3332" max="3332" width="12.7109375" style="1" customWidth="1"/>
    <col min="3333" max="3573" width="9.140625" style="1"/>
    <col min="3574" max="3574" width="27.28515625" style="1" customWidth="1"/>
    <col min="3575" max="3575" width="65.5703125" style="1" bestFit="1" customWidth="1"/>
    <col min="3576" max="3576" width="14.5703125" style="1" customWidth="1"/>
    <col min="3577" max="3577" width="0" style="1" hidden="1" customWidth="1"/>
    <col min="3578" max="3578" width="13.42578125" style="1" customWidth="1"/>
    <col min="3579" max="3579" width="0" style="1" hidden="1" customWidth="1"/>
    <col min="3580" max="3581" width="13.140625" style="1" bestFit="1" customWidth="1"/>
    <col min="3582" max="3582" width="12.7109375" style="1" bestFit="1" customWidth="1"/>
    <col min="3583" max="3583" width="13.5703125" style="1" bestFit="1" customWidth="1"/>
    <col min="3584" max="3587" width="13.5703125" style="1" customWidth="1"/>
    <col min="3588" max="3588" width="12.7109375" style="1" customWidth="1"/>
    <col min="3589" max="3829" width="9.140625" style="1"/>
    <col min="3830" max="3830" width="27.28515625" style="1" customWidth="1"/>
    <col min="3831" max="3831" width="65.5703125" style="1" bestFit="1" customWidth="1"/>
    <col min="3832" max="3832" width="14.5703125" style="1" customWidth="1"/>
    <col min="3833" max="3833" width="0" style="1" hidden="1" customWidth="1"/>
    <col min="3834" max="3834" width="13.42578125" style="1" customWidth="1"/>
    <col min="3835" max="3835" width="0" style="1" hidden="1" customWidth="1"/>
    <col min="3836" max="3837" width="13.140625" style="1" bestFit="1" customWidth="1"/>
    <col min="3838" max="3838" width="12.7109375" style="1" bestFit="1" customWidth="1"/>
    <col min="3839" max="3839" width="13.5703125" style="1" bestFit="1" customWidth="1"/>
    <col min="3840" max="3843" width="13.5703125" style="1" customWidth="1"/>
    <col min="3844" max="3844" width="12.7109375" style="1" customWidth="1"/>
    <col min="3845" max="4085" width="9.140625" style="1"/>
    <col min="4086" max="4086" width="27.28515625" style="1" customWidth="1"/>
    <col min="4087" max="4087" width="65.5703125" style="1" bestFit="1" customWidth="1"/>
    <col min="4088" max="4088" width="14.5703125" style="1" customWidth="1"/>
    <col min="4089" max="4089" width="0" style="1" hidden="1" customWidth="1"/>
    <col min="4090" max="4090" width="13.42578125" style="1" customWidth="1"/>
    <col min="4091" max="4091" width="0" style="1" hidden="1" customWidth="1"/>
    <col min="4092" max="4093" width="13.140625" style="1" bestFit="1" customWidth="1"/>
    <col min="4094" max="4094" width="12.7109375" style="1" bestFit="1" customWidth="1"/>
    <col min="4095" max="4095" width="13.5703125" style="1" bestFit="1" customWidth="1"/>
    <col min="4096" max="4099" width="13.5703125" style="1" customWidth="1"/>
    <col min="4100" max="4100" width="12.7109375" style="1" customWidth="1"/>
    <col min="4101" max="4341" width="9.140625" style="1"/>
    <col min="4342" max="4342" width="27.28515625" style="1" customWidth="1"/>
    <col min="4343" max="4343" width="65.5703125" style="1" bestFit="1" customWidth="1"/>
    <col min="4344" max="4344" width="14.5703125" style="1" customWidth="1"/>
    <col min="4345" max="4345" width="0" style="1" hidden="1" customWidth="1"/>
    <col min="4346" max="4346" width="13.42578125" style="1" customWidth="1"/>
    <col min="4347" max="4347" width="0" style="1" hidden="1" customWidth="1"/>
    <col min="4348" max="4349" width="13.140625" style="1" bestFit="1" customWidth="1"/>
    <col min="4350" max="4350" width="12.7109375" style="1" bestFit="1" customWidth="1"/>
    <col min="4351" max="4351" width="13.5703125" style="1" bestFit="1" customWidth="1"/>
    <col min="4352" max="4355" width="13.5703125" style="1" customWidth="1"/>
    <col min="4356" max="4356" width="12.7109375" style="1" customWidth="1"/>
    <col min="4357" max="4597" width="9.140625" style="1"/>
    <col min="4598" max="4598" width="27.28515625" style="1" customWidth="1"/>
    <col min="4599" max="4599" width="65.5703125" style="1" bestFit="1" customWidth="1"/>
    <col min="4600" max="4600" width="14.5703125" style="1" customWidth="1"/>
    <col min="4601" max="4601" width="0" style="1" hidden="1" customWidth="1"/>
    <col min="4602" max="4602" width="13.42578125" style="1" customWidth="1"/>
    <col min="4603" max="4603" width="0" style="1" hidden="1" customWidth="1"/>
    <col min="4604" max="4605" width="13.140625" style="1" bestFit="1" customWidth="1"/>
    <col min="4606" max="4606" width="12.7109375" style="1" bestFit="1" customWidth="1"/>
    <col min="4607" max="4607" width="13.5703125" style="1" bestFit="1" customWidth="1"/>
    <col min="4608" max="4611" width="13.5703125" style="1" customWidth="1"/>
    <col min="4612" max="4612" width="12.7109375" style="1" customWidth="1"/>
    <col min="4613" max="4853" width="9.140625" style="1"/>
    <col min="4854" max="4854" width="27.28515625" style="1" customWidth="1"/>
    <col min="4855" max="4855" width="65.5703125" style="1" bestFit="1" customWidth="1"/>
    <col min="4856" max="4856" width="14.5703125" style="1" customWidth="1"/>
    <col min="4857" max="4857" width="0" style="1" hidden="1" customWidth="1"/>
    <col min="4858" max="4858" width="13.42578125" style="1" customWidth="1"/>
    <col min="4859" max="4859" width="0" style="1" hidden="1" customWidth="1"/>
    <col min="4860" max="4861" width="13.140625" style="1" bestFit="1" customWidth="1"/>
    <col min="4862" max="4862" width="12.7109375" style="1" bestFit="1" customWidth="1"/>
    <col min="4863" max="4863" width="13.5703125" style="1" bestFit="1" customWidth="1"/>
    <col min="4864" max="4867" width="13.5703125" style="1" customWidth="1"/>
    <col min="4868" max="4868" width="12.7109375" style="1" customWidth="1"/>
    <col min="4869" max="5109" width="9.140625" style="1"/>
    <col min="5110" max="5110" width="27.28515625" style="1" customWidth="1"/>
    <col min="5111" max="5111" width="65.5703125" style="1" bestFit="1" customWidth="1"/>
    <col min="5112" max="5112" width="14.5703125" style="1" customWidth="1"/>
    <col min="5113" max="5113" width="0" style="1" hidden="1" customWidth="1"/>
    <col min="5114" max="5114" width="13.42578125" style="1" customWidth="1"/>
    <col min="5115" max="5115" width="0" style="1" hidden="1" customWidth="1"/>
    <col min="5116" max="5117" width="13.140625" style="1" bestFit="1" customWidth="1"/>
    <col min="5118" max="5118" width="12.7109375" style="1" bestFit="1" customWidth="1"/>
    <col min="5119" max="5119" width="13.5703125" style="1" bestFit="1" customWidth="1"/>
    <col min="5120" max="5123" width="13.5703125" style="1" customWidth="1"/>
    <col min="5124" max="5124" width="12.7109375" style="1" customWidth="1"/>
    <col min="5125" max="5365" width="9.140625" style="1"/>
    <col min="5366" max="5366" width="27.28515625" style="1" customWidth="1"/>
    <col min="5367" max="5367" width="65.5703125" style="1" bestFit="1" customWidth="1"/>
    <col min="5368" max="5368" width="14.5703125" style="1" customWidth="1"/>
    <col min="5369" max="5369" width="0" style="1" hidden="1" customWidth="1"/>
    <col min="5370" max="5370" width="13.42578125" style="1" customWidth="1"/>
    <col min="5371" max="5371" width="0" style="1" hidden="1" customWidth="1"/>
    <col min="5372" max="5373" width="13.140625" style="1" bestFit="1" customWidth="1"/>
    <col min="5374" max="5374" width="12.7109375" style="1" bestFit="1" customWidth="1"/>
    <col min="5375" max="5375" width="13.5703125" style="1" bestFit="1" customWidth="1"/>
    <col min="5376" max="5379" width="13.5703125" style="1" customWidth="1"/>
    <col min="5380" max="5380" width="12.7109375" style="1" customWidth="1"/>
    <col min="5381" max="5621" width="9.140625" style="1"/>
    <col min="5622" max="5622" width="27.28515625" style="1" customWidth="1"/>
    <col min="5623" max="5623" width="65.5703125" style="1" bestFit="1" customWidth="1"/>
    <col min="5624" max="5624" width="14.5703125" style="1" customWidth="1"/>
    <col min="5625" max="5625" width="0" style="1" hidden="1" customWidth="1"/>
    <col min="5626" max="5626" width="13.42578125" style="1" customWidth="1"/>
    <col min="5627" max="5627" width="0" style="1" hidden="1" customWidth="1"/>
    <col min="5628" max="5629" width="13.140625" style="1" bestFit="1" customWidth="1"/>
    <col min="5630" max="5630" width="12.7109375" style="1" bestFit="1" customWidth="1"/>
    <col min="5631" max="5631" width="13.5703125" style="1" bestFit="1" customWidth="1"/>
    <col min="5632" max="5635" width="13.5703125" style="1" customWidth="1"/>
    <col min="5636" max="5636" width="12.7109375" style="1" customWidth="1"/>
    <col min="5637" max="5877" width="9.140625" style="1"/>
    <col min="5878" max="5878" width="27.28515625" style="1" customWidth="1"/>
    <col min="5879" max="5879" width="65.5703125" style="1" bestFit="1" customWidth="1"/>
    <col min="5880" max="5880" width="14.5703125" style="1" customWidth="1"/>
    <col min="5881" max="5881" width="0" style="1" hidden="1" customWidth="1"/>
    <col min="5882" max="5882" width="13.42578125" style="1" customWidth="1"/>
    <col min="5883" max="5883" width="0" style="1" hidden="1" customWidth="1"/>
    <col min="5884" max="5885" width="13.140625" style="1" bestFit="1" customWidth="1"/>
    <col min="5886" max="5886" width="12.7109375" style="1" bestFit="1" customWidth="1"/>
    <col min="5887" max="5887" width="13.5703125" style="1" bestFit="1" customWidth="1"/>
    <col min="5888" max="5891" width="13.5703125" style="1" customWidth="1"/>
    <col min="5892" max="5892" width="12.7109375" style="1" customWidth="1"/>
    <col min="5893" max="6133" width="9.140625" style="1"/>
    <col min="6134" max="6134" width="27.28515625" style="1" customWidth="1"/>
    <col min="6135" max="6135" width="65.5703125" style="1" bestFit="1" customWidth="1"/>
    <col min="6136" max="6136" width="14.5703125" style="1" customWidth="1"/>
    <col min="6137" max="6137" width="0" style="1" hidden="1" customWidth="1"/>
    <col min="6138" max="6138" width="13.42578125" style="1" customWidth="1"/>
    <col min="6139" max="6139" width="0" style="1" hidden="1" customWidth="1"/>
    <col min="6140" max="6141" width="13.140625" style="1" bestFit="1" customWidth="1"/>
    <col min="6142" max="6142" width="12.7109375" style="1" bestFit="1" customWidth="1"/>
    <col min="6143" max="6143" width="13.5703125" style="1" bestFit="1" customWidth="1"/>
    <col min="6144" max="6147" width="13.5703125" style="1" customWidth="1"/>
    <col min="6148" max="6148" width="12.7109375" style="1" customWidth="1"/>
    <col min="6149" max="6389" width="9.140625" style="1"/>
    <col min="6390" max="6390" width="27.28515625" style="1" customWidth="1"/>
    <col min="6391" max="6391" width="65.5703125" style="1" bestFit="1" customWidth="1"/>
    <col min="6392" max="6392" width="14.5703125" style="1" customWidth="1"/>
    <col min="6393" max="6393" width="0" style="1" hidden="1" customWidth="1"/>
    <col min="6394" max="6394" width="13.42578125" style="1" customWidth="1"/>
    <col min="6395" max="6395" width="0" style="1" hidden="1" customWidth="1"/>
    <col min="6396" max="6397" width="13.140625" style="1" bestFit="1" customWidth="1"/>
    <col min="6398" max="6398" width="12.7109375" style="1" bestFit="1" customWidth="1"/>
    <col min="6399" max="6399" width="13.5703125" style="1" bestFit="1" customWidth="1"/>
    <col min="6400" max="6403" width="13.5703125" style="1" customWidth="1"/>
    <col min="6404" max="6404" width="12.7109375" style="1" customWidth="1"/>
    <col min="6405" max="6645" width="9.140625" style="1"/>
    <col min="6646" max="6646" width="27.28515625" style="1" customWidth="1"/>
    <col min="6647" max="6647" width="65.5703125" style="1" bestFit="1" customWidth="1"/>
    <col min="6648" max="6648" width="14.5703125" style="1" customWidth="1"/>
    <col min="6649" max="6649" width="0" style="1" hidden="1" customWidth="1"/>
    <col min="6650" max="6650" width="13.42578125" style="1" customWidth="1"/>
    <col min="6651" max="6651" width="0" style="1" hidden="1" customWidth="1"/>
    <col min="6652" max="6653" width="13.140625" style="1" bestFit="1" customWidth="1"/>
    <col min="6654" max="6654" width="12.7109375" style="1" bestFit="1" customWidth="1"/>
    <col min="6655" max="6655" width="13.5703125" style="1" bestFit="1" customWidth="1"/>
    <col min="6656" max="6659" width="13.5703125" style="1" customWidth="1"/>
    <col min="6660" max="6660" width="12.7109375" style="1" customWidth="1"/>
    <col min="6661" max="6901" width="9.140625" style="1"/>
    <col min="6902" max="6902" width="27.28515625" style="1" customWidth="1"/>
    <col min="6903" max="6903" width="65.5703125" style="1" bestFit="1" customWidth="1"/>
    <col min="6904" max="6904" width="14.5703125" style="1" customWidth="1"/>
    <col min="6905" max="6905" width="0" style="1" hidden="1" customWidth="1"/>
    <col min="6906" max="6906" width="13.42578125" style="1" customWidth="1"/>
    <col min="6907" max="6907" width="0" style="1" hidden="1" customWidth="1"/>
    <col min="6908" max="6909" width="13.140625" style="1" bestFit="1" customWidth="1"/>
    <col min="6910" max="6910" width="12.7109375" style="1" bestFit="1" customWidth="1"/>
    <col min="6911" max="6911" width="13.5703125" style="1" bestFit="1" customWidth="1"/>
    <col min="6912" max="6915" width="13.5703125" style="1" customWidth="1"/>
    <col min="6916" max="6916" width="12.7109375" style="1" customWidth="1"/>
    <col min="6917" max="7157" width="9.140625" style="1"/>
    <col min="7158" max="7158" width="27.28515625" style="1" customWidth="1"/>
    <col min="7159" max="7159" width="65.5703125" style="1" bestFit="1" customWidth="1"/>
    <col min="7160" max="7160" width="14.5703125" style="1" customWidth="1"/>
    <col min="7161" max="7161" width="0" style="1" hidden="1" customWidth="1"/>
    <col min="7162" max="7162" width="13.42578125" style="1" customWidth="1"/>
    <col min="7163" max="7163" width="0" style="1" hidden="1" customWidth="1"/>
    <col min="7164" max="7165" width="13.140625" style="1" bestFit="1" customWidth="1"/>
    <col min="7166" max="7166" width="12.7109375" style="1" bestFit="1" customWidth="1"/>
    <col min="7167" max="7167" width="13.5703125" style="1" bestFit="1" customWidth="1"/>
    <col min="7168" max="7171" width="13.5703125" style="1" customWidth="1"/>
    <col min="7172" max="7172" width="12.7109375" style="1" customWidth="1"/>
    <col min="7173" max="7413" width="9.140625" style="1"/>
    <col min="7414" max="7414" width="27.28515625" style="1" customWidth="1"/>
    <col min="7415" max="7415" width="65.5703125" style="1" bestFit="1" customWidth="1"/>
    <col min="7416" max="7416" width="14.5703125" style="1" customWidth="1"/>
    <col min="7417" max="7417" width="0" style="1" hidden="1" customWidth="1"/>
    <col min="7418" max="7418" width="13.42578125" style="1" customWidth="1"/>
    <col min="7419" max="7419" width="0" style="1" hidden="1" customWidth="1"/>
    <col min="7420" max="7421" width="13.140625" style="1" bestFit="1" customWidth="1"/>
    <col min="7422" max="7422" width="12.7109375" style="1" bestFit="1" customWidth="1"/>
    <col min="7423" max="7423" width="13.5703125" style="1" bestFit="1" customWidth="1"/>
    <col min="7424" max="7427" width="13.5703125" style="1" customWidth="1"/>
    <col min="7428" max="7428" width="12.7109375" style="1" customWidth="1"/>
    <col min="7429" max="7669" width="9.140625" style="1"/>
    <col min="7670" max="7670" width="27.28515625" style="1" customWidth="1"/>
    <col min="7671" max="7671" width="65.5703125" style="1" bestFit="1" customWidth="1"/>
    <col min="7672" max="7672" width="14.5703125" style="1" customWidth="1"/>
    <col min="7673" max="7673" width="0" style="1" hidden="1" customWidth="1"/>
    <col min="7674" max="7674" width="13.42578125" style="1" customWidth="1"/>
    <col min="7675" max="7675" width="0" style="1" hidden="1" customWidth="1"/>
    <col min="7676" max="7677" width="13.140625" style="1" bestFit="1" customWidth="1"/>
    <col min="7678" max="7678" width="12.7109375" style="1" bestFit="1" customWidth="1"/>
    <col min="7679" max="7679" width="13.5703125" style="1" bestFit="1" customWidth="1"/>
    <col min="7680" max="7683" width="13.5703125" style="1" customWidth="1"/>
    <col min="7684" max="7684" width="12.7109375" style="1" customWidth="1"/>
    <col min="7685" max="7925" width="9.140625" style="1"/>
    <col min="7926" max="7926" width="27.28515625" style="1" customWidth="1"/>
    <col min="7927" max="7927" width="65.5703125" style="1" bestFit="1" customWidth="1"/>
    <col min="7928" max="7928" width="14.5703125" style="1" customWidth="1"/>
    <col min="7929" max="7929" width="0" style="1" hidden="1" customWidth="1"/>
    <col min="7930" max="7930" width="13.42578125" style="1" customWidth="1"/>
    <col min="7931" max="7931" width="0" style="1" hidden="1" customWidth="1"/>
    <col min="7932" max="7933" width="13.140625" style="1" bestFit="1" customWidth="1"/>
    <col min="7934" max="7934" width="12.7109375" style="1" bestFit="1" customWidth="1"/>
    <col min="7935" max="7935" width="13.5703125" style="1" bestFit="1" customWidth="1"/>
    <col min="7936" max="7939" width="13.5703125" style="1" customWidth="1"/>
    <col min="7940" max="7940" width="12.7109375" style="1" customWidth="1"/>
    <col min="7941" max="8181" width="9.140625" style="1"/>
    <col min="8182" max="8182" width="27.28515625" style="1" customWidth="1"/>
    <col min="8183" max="8183" width="65.5703125" style="1" bestFit="1" customWidth="1"/>
    <col min="8184" max="8184" width="14.5703125" style="1" customWidth="1"/>
    <col min="8185" max="8185" width="0" style="1" hidden="1" customWidth="1"/>
    <col min="8186" max="8186" width="13.42578125" style="1" customWidth="1"/>
    <col min="8187" max="8187" width="0" style="1" hidden="1" customWidth="1"/>
    <col min="8188" max="8189" width="13.140625" style="1" bestFit="1" customWidth="1"/>
    <col min="8190" max="8190" width="12.7109375" style="1" bestFit="1" customWidth="1"/>
    <col min="8191" max="8191" width="13.5703125" style="1" bestFit="1" customWidth="1"/>
    <col min="8192" max="8195" width="13.5703125" style="1" customWidth="1"/>
    <col min="8196" max="8196" width="12.7109375" style="1" customWidth="1"/>
    <col min="8197" max="8437" width="9.140625" style="1"/>
    <col min="8438" max="8438" width="27.28515625" style="1" customWidth="1"/>
    <col min="8439" max="8439" width="65.5703125" style="1" bestFit="1" customWidth="1"/>
    <col min="8440" max="8440" width="14.5703125" style="1" customWidth="1"/>
    <col min="8441" max="8441" width="0" style="1" hidden="1" customWidth="1"/>
    <col min="8442" max="8442" width="13.42578125" style="1" customWidth="1"/>
    <col min="8443" max="8443" width="0" style="1" hidden="1" customWidth="1"/>
    <col min="8444" max="8445" width="13.140625" style="1" bestFit="1" customWidth="1"/>
    <col min="8446" max="8446" width="12.7109375" style="1" bestFit="1" customWidth="1"/>
    <col min="8447" max="8447" width="13.5703125" style="1" bestFit="1" customWidth="1"/>
    <col min="8448" max="8451" width="13.5703125" style="1" customWidth="1"/>
    <col min="8452" max="8452" width="12.7109375" style="1" customWidth="1"/>
    <col min="8453" max="8693" width="9.140625" style="1"/>
    <col min="8694" max="8694" width="27.28515625" style="1" customWidth="1"/>
    <col min="8695" max="8695" width="65.5703125" style="1" bestFit="1" customWidth="1"/>
    <col min="8696" max="8696" width="14.5703125" style="1" customWidth="1"/>
    <col min="8697" max="8697" width="0" style="1" hidden="1" customWidth="1"/>
    <col min="8698" max="8698" width="13.42578125" style="1" customWidth="1"/>
    <col min="8699" max="8699" width="0" style="1" hidden="1" customWidth="1"/>
    <col min="8700" max="8701" width="13.140625" style="1" bestFit="1" customWidth="1"/>
    <col min="8702" max="8702" width="12.7109375" style="1" bestFit="1" customWidth="1"/>
    <col min="8703" max="8703" width="13.5703125" style="1" bestFit="1" customWidth="1"/>
    <col min="8704" max="8707" width="13.5703125" style="1" customWidth="1"/>
    <col min="8708" max="8708" width="12.7109375" style="1" customWidth="1"/>
    <col min="8709" max="8949" width="9.140625" style="1"/>
    <col min="8950" max="8950" width="27.28515625" style="1" customWidth="1"/>
    <col min="8951" max="8951" width="65.5703125" style="1" bestFit="1" customWidth="1"/>
    <col min="8952" max="8952" width="14.5703125" style="1" customWidth="1"/>
    <col min="8953" max="8953" width="0" style="1" hidden="1" customWidth="1"/>
    <col min="8954" max="8954" width="13.42578125" style="1" customWidth="1"/>
    <col min="8955" max="8955" width="0" style="1" hidden="1" customWidth="1"/>
    <col min="8956" max="8957" width="13.140625" style="1" bestFit="1" customWidth="1"/>
    <col min="8958" max="8958" width="12.7109375" style="1" bestFit="1" customWidth="1"/>
    <col min="8959" max="8959" width="13.5703125" style="1" bestFit="1" customWidth="1"/>
    <col min="8960" max="8963" width="13.5703125" style="1" customWidth="1"/>
    <col min="8964" max="8964" width="12.7109375" style="1" customWidth="1"/>
    <col min="8965" max="9205" width="9.140625" style="1"/>
    <col min="9206" max="9206" width="27.28515625" style="1" customWidth="1"/>
    <col min="9207" max="9207" width="65.5703125" style="1" bestFit="1" customWidth="1"/>
    <col min="9208" max="9208" width="14.5703125" style="1" customWidth="1"/>
    <col min="9209" max="9209" width="0" style="1" hidden="1" customWidth="1"/>
    <col min="9210" max="9210" width="13.42578125" style="1" customWidth="1"/>
    <col min="9211" max="9211" width="0" style="1" hidden="1" customWidth="1"/>
    <col min="9212" max="9213" width="13.140625" style="1" bestFit="1" customWidth="1"/>
    <col min="9214" max="9214" width="12.7109375" style="1" bestFit="1" customWidth="1"/>
    <col min="9215" max="9215" width="13.5703125" style="1" bestFit="1" customWidth="1"/>
    <col min="9216" max="9219" width="13.5703125" style="1" customWidth="1"/>
    <col min="9220" max="9220" width="12.7109375" style="1" customWidth="1"/>
    <col min="9221" max="9461" width="9.140625" style="1"/>
    <col min="9462" max="9462" width="27.28515625" style="1" customWidth="1"/>
    <col min="9463" max="9463" width="65.5703125" style="1" bestFit="1" customWidth="1"/>
    <col min="9464" max="9464" width="14.5703125" style="1" customWidth="1"/>
    <col min="9465" max="9465" width="0" style="1" hidden="1" customWidth="1"/>
    <col min="9466" max="9466" width="13.42578125" style="1" customWidth="1"/>
    <col min="9467" max="9467" width="0" style="1" hidden="1" customWidth="1"/>
    <col min="9468" max="9469" width="13.140625" style="1" bestFit="1" customWidth="1"/>
    <col min="9470" max="9470" width="12.7109375" style="1" bestFit="1" customWidth="1"/>
    <col min="9471" max="9471" width="13.5703125" style="1" bestFit="1" customWidth="1"/>
    <col min="9472" max="9475" width="13.5703125" style="1" customWidth="1"/>
    <col min="9476" max="9476" width="12.7109375" style="1" customWidth="1"/>
    <col min="9477" max="9717" width="9.140625" style="1"/>
    <col min="9718" max="9718" width="27.28515625" style="1" customWidth="1"/>
    <col min="9719" max="9719" width="65.5703125" style="1" bestFit="1" customWidth="1"/>
    <col min="9720" max="9720" width="14.5703125" style="1" customWidth="1"/>
    <col min="9721" max="9721" width="0" style="1" hidden="1" customWidth="1"/>
    <col min="9722" max="9722" width="13.42578125" style="1" customWidth="1"/>
    <col min="9723" max="9723" width="0" style="1" hidden="1" customWidth="1"/>
    <col min="9724" max="9725" width="13.140625" style="1" bestFit="1" customWidth="1"/>
    <col min="9726" max="9726" width="12.7109375" style="1" bestFit="1" customWidth="1"/>
    <col min="9727" max="9727" width="13.5703125" style="1" bestFit="1" customWidth="1"/>
    <col min="9728" max="9731" width="13.5703125" style="1" customWidth="1"/>
    <col min="9732" max="9732" width="12.7109375" style="1" customWidth="1"/>
    <col min="9733" max="9973" width="9.140625" style="1"/>
    <col min="9974" max="9974" width="27.28515625" style="1" customWidth="1"/>
    <col min="9975" max="9975" width="65.5703125" style="1" bestFit="1" customWidth="1"/>
    <col min="9976" max="9976" width="14.5703125" style="1" customWidth="1"/>
    <col min="9977" max="9977" width="0" style="1" hidden="1" customWidth="1"/>
    <col min="9978" max="9978" width="13.42578125" style="1" customWidth="1"/>
    <col min="9979" max="9979" width="0" style="1" hidden="1" customWidth="1"/>
    <col min="9980" max="9981" width="13.140625" style="1" bestFit="1" customWidth="1"/>
    <col min="9982" max="9982" width="12.7109375" style="1" bestFit="1" customWidth="1"/>
    <col min="9983" max="9983" width="13.5703125" style="1" bestFit="1" customWidth="1"/>
    <col min="9984" max="9987" width="13.5703125" style="1" customWidth="1"/>
    <col min="9988" max="9988" width="12.7109375" style="1" customWidth="1"/>
    <col min="9989" max="10229" width="9.140625" style="1"/>
    <col min="10230" max="10230" width="27.28515625" style="1" customWidth="1"/>
    <col min="10231" max="10231" width="65.5703125" style="1" bestFit="1" customWidth="1"/>
    <col min="10232" max="10232" width="14.5703125" style="1" customWidth="1"/>
    <col min="10233" max="10233" width="0" style="1" hidden="1" customWidth="1"/>
    <col min="10234" max="10234" width="13.42578125" style="1" customWidth="1"/>
    <col min="10235" max="10235" width="0" style="1" hidden="1" customWidth="1"/>
    <col min="10236" max="10237" width="13.140625" style="1" bestFit="1" customWidth="1"/>
    <col min="10238" max="10238" width="12.7109375" style="1" bestFit="1" customWidth="1"/>
    <col min="10239" max="10239" width="13.5703125" style="1" bestFit="1" customWidth="1"/>
    <col min="10240" max="10243" width="13.5703125" style="1" customWidth="1"/>
    <col min="10244" max="10244" width="12.7109375" style="1" customWidth="1"/>
    <col min="10245" max="10485" width="9.140625" style="1"/>
    <col min="10486" max="10486" width="27.28515625" style="1" customWidth="1"/>
    <col min="10487" max="10487" width="65.5703125" style="1" bestFit="1" customWidth="1"/>
    <col min="10488" max="10488" width="14.5703125" style="1" customWidth="1"/>
    <col min="10489" max="10489" width="0" style="1" hidden="1" customWidth="1"/>
    <col min="10490" max="10490" width="13.42578125" style="1" customWidth="1"/>
    <col min="10491" max="10491" width="0" style="1" hidden="1" customWidth="1"/>
    <col min="10492" max="10493" width="13.140625" style="1" bestFit="1" customWidth="1"/>
    <col min="10494" max="10494" width="12.7109375" style="1" bestFit="1" customWidth="1"/>
    <col min="10495" max="10495" width="13.5703125" style="1" bestFit="1" customWidth="1"/>
    <col min="10496" max="10499" width="13.5703125" style="1" customWidth="1"/>
    <col min="10500" max="10500" width="12.7109375" style="1" customWidth="1"/>
    <col min="10501" max="10741" width="9.140625" style="1"/>
    <col min="10742" max="10742" width="27.28515625" style="1" customWidth="1"/>
    <col min="10743" max="10743" width="65.5703125" style="1" bestFit="1" customWidth="1"/>
    <col min="10744" max="10744" width="14.5703125" style="1" customWidth="1"/>
    <col min="10745" max="10745" width="0" style="1" hidden="1" customWidth="1"/>
    <col min="10746" max="10746" width="13.42578125" style="1" customWidth="1"/>
    <col min="10747" max="10747" width="0" style="1" hidden="1" customWidth="1"/>
    <col min="10748" max="10749" width="13.140625" style="1" bestFit="1" customWidth="1"/>
    <col min="10750" max="10750" width="12.7109375" style="1" bestFit="1" customWidth="1"/>
    <col min="10751" max="10751" width="13.5703125" style="1" bestFit="1" customWidth="1"/>
    <col min="10752" max="10755" width="13.5703125" style="1" customWidth="1"/>
    <col min="10756" max="10756" width="12.7109375" style="1" customWidth="1"/>
    <col min="10757" max="10997" width="9.140625" style="1"/>
    <col min="10998" max="10998" width="27.28515625" style="1" customWidth="1"/>
    <col min="10999" max="10999" width="65.5703125" style="1" bestFit="1" customWidth="1"/>
    <col min="11000" max="11000" width="14.5703125" style="1" customWidth="1"/>
    <col min="11001" max="11001" width="0" style="1" hidden="1" customWidth="1"/>
    <col min="11002" max="11002" width="13.42578125" style="1" customWidth="1"/>
    <col min="11003" max="11003" width="0" style="1" hidden="1" customWidth="1"/>
    <col min="11004" max="11005" width="13.140625" style="1" bestFit="1" customWidth="1"/>
    <col min="11006" max="11006" width="12.7109375" style="1" bestFit="1" customWidth="1"/>
    <col min="11007" max="11007" width="13.5703125" style="1" bestFit="1" customWidth="1"/>
    <col min="11008" max="11011" width="13.5703125" style="1" customWidth="1"/>
    <col min="11012" max="11012" width="12.7109375" style="1" customWidth="1"/>
    <col min="11013" max="11253" width="9.140625" style="1"/>
    <col min="11254" max="11254" width="27.28515625" style="1" customWidth="1"/>
    <col min="11255" max="11255" width="65.5703125" style="1" bestFit="1" customWidth="1"/>
    <col min="11256" max="11256" width="14.5703125" style="1" customWidth="1"/>
    <col min="11257" max="11257" width="0" style="1" hidden="1" customWidth="1"/>
    <col min="11258" max="11258" width="13.42578125" style="1" customWidth="1"/>
    <col min="11259" max="11259" width="0" style="1" hidden="1" customWidth="1"/>
    <col min="11260" max="11261" width="13.140625" style="1" bestFit="1" customWidth="1"/>
    <col min="11262" max="11262" width="12.7109375" style="1" bestFit="1" customWidth="1"/>
    <col min="11263" max="11263" width="13.5703125" style="1" bestFit="1" customWidth="1"/>
    <col min="11264" max="11267" width="13.5703125" style="1" customWidth="1"/>
    <col min="11268" max="11268" width="12.7109375" style="1" customWidth="1"/>
    <col min="11269" max="11509" width="9.140625" style="1"/>
    <col min="11510" max="11510" width="27.28515625" style="1" customWidth="1"/>
    <col min="11511" max="11511" width="65.5703125" style="1" bestFit="1" customWidth="1"/>
    <col min="11512" max="11512" width="14.5703125" style="1" customWidth="1"/>
    <col min="11513" max="11513" width="0" style="1" hidden="1" customWidth="1"/>
    <col min="11514" max="11514" width="13.42578125" style="1" customWidth="1"/>
    <col min="11515" max="11515" width="0" style="1" hidden="1" customWidth="1"/>
    <col min="11516" max="11517" width="13.140625" style="1" bestFit="1" customWidth="1"/>
    <col min="11518" max="11518" width="12.7109375" style="1" bestFit="1" customWidth="1"/>
    <col min="11519" max="11519" width="13.5703125" style="1" bestFit="1" customWidth="1"/>
    <col min="11520" max="11523" width="13.5703125" style="1" customWidth="1"/>
    <col min="11524" max="11524" width="12.7109375" style="1" customWidth="1"/>
    <col min="11525" max="11765" width="9.140625" style="1"/>
    <col min="11766" max="11766" width="27.28515625" style="1" customWidth="1"/>
    <col min="11767" max="11767" width="65.5703125" style="1" bestFit="1" customWidth="1"/>
    <col min="11768" max="11768" width="14.5703125" style="1" customWidth="1"/>
    <col min="11769" max="11769" width="0" style="1" hidden="1" customWidth="1"/>
    <col min="11770" max="11770" width="13.42578125" style="1" customWidth="1"/>
    <col min="11771" max="11771" width="0" style="1" hidden="1" customWidth="1"/>
    <col min="11772" max="11773" width="13.140625" style="1" bestFit="1" customWidth="1"/>
    <col min="11774" max="11774" width="12.7109375" style="1" bestFit="1" customWidth="1"/>
    <col min="11775" max="11775" width="13.5703125" style="1" bestFit="1" customWidth="1"/>
    <col min="11776" max="11779" width="13.5703125" style="1" customWidth="1"/>
    <col min="11780" max="11780" width="12.7109375" style="1" customWidth="1"/>
    <col min="11781" max="12021" width="9.140625" style="1"/>
    <col min="12022" max="12022" width="27.28515625" style="1" customWidth="1"/>
    <col min="12023" max="12023" width="65.5703125" style="1" bestFit="1" customWidth="1"/>
    <col min="12024" max="12024" width="14.5703125" style="1" customWidth="1"/>
    <col min="12025" max="12025" width="0" style="1" hidden="1" customWidth="1"/>
    <col min="12026" max="12026" width="13.42578125" style="1" customWidth="1"/>
    <col min="12027" max="12027" width="0" style="1" hidden="1" customWidth="1"/>
    <col min="12028" max="12029" width="13.140625" style="1" bestFit="1" customWidth="1"/>
    <col min="12030" max="12030" width="12.7109375" style="1" bestFit="1" customWidth="1"/>
    <col min="12031" max="12031" width="13.5703125" style="1" bestFit="1" customWidth="1"/>
    <col min="12032" max="12035" width="13.5703125" style="1" customWidth="1"/>
    <col min="12036" max="12036" width="12.7109375" style="1" customWidth="1"/>
    <col min="12037" max="12277" width="9.140625" style="1"/>
    <col min="12278" max="12278" width="27.28515625" style="1" customWidth="1"/>
    <col min="12279" max="12279" width="65.5703125" style="1" bestFit="1" customWidth="1"/>
    <col min="12280" max="12280" width="14.5703125" style="1" customWidth="1"/>
    <col min="12281" max="12281" width="0" style="1" hidden="1" customWidth="1"/>
    <col min="12282" max="12282" width="13.42578125" style="1" customWidth="1"/>
    <col min="12283" max="12283" width="0" style="1" hidden="1" customWidth="1"/>
    <col min="12284" max="12285" width="13.140625" style="1" bestFit="1" customWidth="1"/>
    <col min="12286" max="12286" width="12.7109375" style="1" bestFit="1" customWidth="1"/>
    <col min="12287" max="12287" width="13.5703125" style="1" bestFit="1" customWidth="1"/>
    <col min="12288" max="12291" width="13.5703125" style="1" customWidth="1"/>
    <col min="12292" max="12292" width="12.7109375" style="1" customWidth="1"/>
    <col min="12293" max="12533" width="9.140625" style="1"/>
    <col min="12534" max="12534" width="27.28515625" style="1" customWidth="1"/>
    <col min="12535" max="12535" width="65.5703125" style="1" bestFit="1" customWidth="1"/>
    <col min="12536" max="12536" width="14.5703125" style="1" customWidth="1"/>
    <col min="12537" max="12537" width="0" style="1" hidden="1" customWidth="1"/>
    <col min="12538" max="12538" width="13.42578125" style="1" customWidth="1"/>
    <col min="12539" max="12539" width="0" style="1" hidden="1" customWidth="1"/>
    <col min="12540" max="12541" width="13.140625" style="1" bestFit="1" customWidth="1"/>
    <col min="12542" max="12542" width="12.7109375" style="1" bestFit="1" customWidth="1"/>
    <col min="12543" max="12543" width="13.5703125" style="1" bestFit="1" customWidth="1"/>
    <col min="12544" max="12547" width="13.5703125" style="1" customWidth="1"/>
    <col min="12548" max="12548" width="12.7109375" style="1" customWidth="1"/>
    <col min="12549" max="12789" width="9.140625" style="1"/>
    <col min="12790" max="12790" width="27.28515625" style="1" customWidth="1"/>
    <col min="12791" max="12791" width="65.5703125" style="1" bestFit="1" customWidth="1"/>
    <col min="12792" max="12792" width="14.5703125" style="1" customWidth="1"/>
    <col min="12793" max="12793" width="0" style="1" hidden="1" customWidth="1"/>
    <col min="12794" max="12794" width="13.42578125" style="1" customWidth="1"/>
    <col min="12795" max="12795" width="0" style="1" hidden="1" customWidth="1"/>
    <col min="12796" max="12797" width="13.140625" style="1" bestFit="1" customWidth="1"/>
    <col min="12798" max="12798" width="12.7109375" style="1" bestFit="1" customWidth="1"/>
    <col min="12799" max="12799" width="13.5703125" style="1" bestFit="1" customWidth="1"/>
    <col min="12800" max="12803" width="13.5703125" style="1" customWidth="1"/>
    <col min="12804" max="12804" width="12.7109375" style="1" customWidth="1"/>
    <col min="12805" max="13045" width="9.140625" style="1"/>
    <col min="13046" max="13046" width="27.28515625" style="1" customWidth="1"/>
    <col min="13047" max="13047" width="65.5703125" style="1" bestFit="1" customWidth="1"/>
    <col min="13048" max="13048" width="14.5703125" style="1" customWidth="1"/>
    <col min="13049" max="13049" width="0" style="1" hidden="1" customWidth="1"/>
    <col min="13050" max="13050" width="13.42578125" style="1" customWidth="1"/>
    <col min="13051" max="13051" width="0" style="1" hidden="1" customWidth="1"/>
    <col min="13052" max="13053" width="13.140625" style="1" bestFit="1" customWidth="1"/>
    <col min="13054" max="13054" width="12.7109375" style="1" bestFit="1" customWidth="1"/>
    <col min="13055" max="13055" width="13.5703125" style="1" bestFit="1" customWidth="1"/>
    <col min="13056" max="13059" width="13.5703125" style="1" customWidth="1"/>
    <col min="13060" max="13060" width="12.7109375" style="1" customWidth="1"/>
    <col min="13061" max="13301" width="9.140625" style="1"/>
    <col min="13302" max="13302" width="27.28515625" style="1" customWidth="1"/>
    <col min="13303" max="13303" width="65.5703125" style="1" bestFit="1" customWidth="1"/>
    <col min="13304" max="13304" width="14.5703125" style="1" customWidth="1"/>
    <col min="13305" max="13305" width="0" style="1" hidden="1" customWidth="1"/>
    <col min="13306" max="13306" width="13.42578125" style="1" customWidth="1"/>
    <col min="13307" max="13307" width="0" style="1" hidden="1" customWidth="1"/>
    <col min="13308" max="13309" width="13.140625" style="1" bestFit="1" customWidth="1"/>
    <col min="13310" max="13310" width="12.7109375" style="1" bestFit="1" customWidth="1"/>
    <col min="13311" max="13311" width="13.5703125" style="1" bestFit="1" customWidth="1"/>
    <col min="13312" max="13315" width="13.5703125" style="1" customWidth="1"/>
    <col min="13316" max="13316" width="12.7109375" style="1" customWidth="1"/>
    <col min="13317" max="13557" width="9.140625" style="1"/>
    <col min="13558" max="13558" width="27.28515625" style="1" customWidth="1"/>
    <col min="13559" max="13559" width="65.5703125" style="1" bestFit="1" customWidth="1"/>
    <col min="13560" max="13560" width="14.5703125" style="1" customWidth="1"/>
    <col min="13561" max="13561" width="0" style="1" hidden="1" customWidth="1"/>
    <col min="13562" max="13562" width="13.42578125" style="1" customWidth="1"/>
    <col min="13563" max="13563" width="0" style="1" hidden="1" customWidth="1"/>
    <col min="13564" max="13565" width="13.140625" style="1" bestFit="1" customWidth="1"/>
    <col min="13566" max="13566" width="12.7109375" style="1" bestFit="1" customWidth="1"/>
    <col min="13567" max="13567" width="13.5703125" style="1" bestFit="1" customWidth="1"/>
    <col min="13568" max="13571" width="13.5703125" style="1" customWidth="1"/>
    <col min="13572" max="13572" width="12.7109375" style="1" customWidth="1"/>
    <col min="13573" max="13813" width="9.140625" style="1"/>
    <col min="13814" max="13814" width="27.28515625" style="1" customWidth="1"/>
    <col min="13815" max="13815" width="65.5703125" style="1" bestFit="1" customWidth="1"/>
    <col min="13816" max="13816" width="14.5703125" style="1" customWidth="1"/>
    <col min="13817" max="13817" width="0" style="1" hidden="1" customWidth="1"/>
    <col min="13818" max="13818" width="13.42578125" style="1" customWidth="1"/>
    <col min="13819" max="13819" width="0" style="1" hidden="1" customWidth="1"/>
    <col min="13820" max="13821" width="13.140625" style="1" bestFit="1" customWidth="1"/>
    <col min="13822" max="13822" width="12.7109375" style="1" bestFit="1" customWidth="1"/>
    <col min="13823" max="13823" width="13.5703125" style="1" bestFit="1" customWidth="1"/>
    <col min="13824" max="13827" width="13.5703125" style="1" customWidth="1"/>
    <col min="13828" max="13828" width="12.7109375" style="1" customWidth="1"/>
    <col min="13829" max="14069" width="9.140625" style="1"/>
    <col min="14070" max="14070" width="27.28515625" style="1" customWidth="1"/>
    <col min="14071" max="14071" width="65.5703125" style="1" bestFit="1" customWidth="1"/>
    <col min="14072" max="14072" width="14.5703125" style="1" customWidth="1"/>
    <col min="14073" max="14073" width="0" style="1" hidden="1" customWidth="1"/>
    <col min="14074" max="14074" width="13.42578125" style="1" customWidth="1"/>
    <col min="14075" max="14075" width="0" style="1" hidden="1" customWidth="1"/>
    <col min="14076" max="14077" width="13.140625" style="1" bestFit="1" customWidth="1"/>
    <col min="14078" max="14078" width="12.7109375" style="1" bestFit="1" customWidth="1"/>
    <col min="14079" max="14079" width="13.5703125" style="1" bestFit="1" customWidth="1"/>
    <col min="14080" max="14083" width="13.5703125" style="1" customWidth="1"/>
    <col min="14084" max="14084" width="12.7109375" style="1" customWidth="1"/>
    <col min="14085" max="14325" width="9.140625" style="1"/>
    <col min="14326" max="14326" width="27.28515625" style="1" customWidth="1"/>
    <col min="14327" max="14327" width="65.5703125" style="1" bestFit="1" customWidth="1"/>
    <col min="14328" max="14328" width="14.5703125" style="1" customWidth="1"/>
    <col min="14329" max="14329" width="0" style="1" hidden="1" customWidth="1"/>
    <col min="14330" max="14330" width="13.42578125" style="1" customWidth="1"/>
    <col min="14331" max="14331" width="0" style="1" hidden="1" customWidth="1"/>
    <col min="14332" max="14333" width="13.140625" style="1" bestFit="1" customWidth="1"/>
    <col min="14334" max="14334" width="12.7109375" style="1" bestFit="1" customWidth="1"/>
    <col min="14335" max="14335" width="13.5703125" style="1" bestFit="1" customWidth="1"/>
    <col min="14336" max="14339" width="13.5703125" style="1" customWidth="1"/>
    <col min="14340" max="14340" width="12.7109375" style="1" customWidth="1"/>
    <col min="14341" max="14581" width="9.140625" style="1"/>
    <col min="14582" max="14582" width="27.28515625" style="1" customWidth="1"/>
    <col min="14583" max="14583" width="65.5703125" style="1" bestFit="1" customWidth="1"/>
    <col min="14584" max="14584" width="14.5703125" style="1" customWidth="1"/>
    <col min="14585" max="14585" width="0" style="1" hidden="1" customWidth="1"/>
    <col min="14586" max="14586" width="13.42578125" style="1" customWidth="1"/>
    <col min="14587" max="14587" width="0" style="1" hidden="1" customWidth="1"/>
    <col min="14588" max="14589" width="13.140625" style="1" bestFit="1" customWidth="1"/>
    <col min="14590" max="14590" width="12.7109375" style="1" bestFit="1" customWidth="1"/>
    <col min="14591" max="14591" width="13.5703125" style="1" bestFit="1" customWidth="1"/>
    <col min="14592" max="14595" width="13.5703125" style="1" customWidth="1"/>
    <col min="14596" max="14596" width="12.7109375" style="1" customWidth="1"/>
    <col min="14597" max="14837" width="9.140625" style="1"/>
    <col min="14838" max="14838" width="27.28515625" style="1" customWidth="1"/>
    <col min="14839" max="14839" width="65.5703125" style="1" bestFit="1" customWidth="1"/>
    <col min="14840" max="14840" width="14.5703125" style="1" customWidth="1"/>
    <col min="14841" max="14841" width="0" style="1" hidden="1" customWidth="1"/>
    <col min="14842" max="14842" width="13.42578125" style="1" customWidth="1"/>
    <col min="14843" max="14843" width="0" style="1" hidden="1" customWidth="1"/>
    <col min="14844" max="14845" width="13.140625" style="1" bestFit="1" customWidth="1"/>
    <col min="14846" max="14846" width="12.7109375" style="1" bestFit="1" customWidth="1"/>
    <col min="14847" max="14847" width="13.5703125" style="1" bestFit="1" customWidth="1"/>
    <col min="14848" max="14851" width="13.5703125" style="1" customWidth="1"/>
    <col min="14852" max="14852" width="12.7109375" style="1" customWidth="1"/>
    <col min="14853" max="15093" width="9.140625" style="1"/>
    <col min="15094" max="15094" width="27.28515625" style="1" customWidth="1"/>
    <col min="15095" max="15095" width="65.5703125" style="1" bestFit="1" customWidth="1"/>
    <col min="15096" max="15096" width="14.5703125" style="1" customWidth="1"/>
    <col min="15097" max="15097" width="0" style="1" hidden="1" customWidth="1"/>
    <col min="15098" max="15098" width="13.42578125" style="1" customWidth="1"/>
    <col min="15099" max="15099" width="0" style="1" hidden="1" customWidth="1"/>
    <col min="15100" max="15101" width="13.140625" style="1" bestFit="1" customWidth="1"/>
    <col min="15102" max="15102" width="12.7109375" style="1" bestFit="1" customWidth="1"/>
    <col min="15103" max="15103" width="13.5703125" style="1" bestFit="1" customWidth="1"/>
    <col min="15104" max="15107" width="13.5703125" style="1" customWidth="1"/>
    <col min="15108" max="15108" width="12.7109375" style="1" customWidth="1"/>
    <col min="15109" max="15349" width="9.140625" style="1"/>
    <col min="15350" max="15350" width="27.28515625" style="1" customWidth="1"/>
    <col min="15351" max="15351" width="65.5703125" style="1" bestFit="1" customWidth="1"/>
    <col min="15352" max="15352" width="14.5703125" style="1" customWidth="1"/>
    <col min="15353" max="15353" width="0" style="1" hidden="1" customWidth="1"/>
    <col min="15354" max="15354" width="13.42578125" style="1" customWidth="1"/>
    <col min="15355" max="15355" width="0" style="1" hidden="1" customWidth="1"/>
    <col min="15356" max="15357" width="13.140625" style="1" bestFit="1" customWidth="1"/>
    <col min="15358" max="15358" width="12.7109375" style="1" bestFit="1" customWidth="1"/>
    <col min="15359" max="15359" width="13.5703125" style="1" bestFit="1" customWidth="1"/>
    <col min="15360" max="15363" width="13.5703125" style="1" customWidth="1"/>
    <col min="15364" max="15364" width="12.7109375" style="1" customWidth="1"/>
    <col min="15365" max="15605" width="9.140625" style="1"/>
    <col min="15606" max="15606" width="27.28515625" style="1" customWidth="1"/>
    <col min="15607" max="15607" width="65.5703125" style="1" bestFit="1" customWidth="1"/>
    <col min="15608" max="15608" width="14.5703125" style="1" customWidth="1"/>
    <col min="15609" max="15609" width="0" style="1" hidden="1" customWidth="1"/>
    <col min="15610" max="15610" width="13.42578125" style="1" customWidth="1"/>
    <col min="15611" max="15611" width="0" style="1" hidden="1" customWidth="1"/>
    <col min="15612" max="15613" width="13.140625" style="1" bestFit="1" customWidth="1"/>
    <col min="15614" max="15614" width="12.7109375" style="1" bestFit="1" customWidth="1"/>
    <col min="15615" max="15615" width="13.5703125" style="1" bestFit="1" customWidth="1"/>
    <col min="15616" max="15619" width="13.5703125" style="1" customWidth="1"/>
    <col min="15620" max="15620" width="12.7109375" style="1" customWidth="1"/>
    <col min="15621" max="15861" width="9.140625" style="1"/>
    <col min="15862" max="15862" width="27.28515625" style="1" customWidth="1"/>
    <col min="15863" max="15863" width="65.5703125" style="1" bestFit="1" customWidth="1"/>
    <col min="15864" max="15864" width="14.5703125" style="1" customWidth="1"/>
    <col min="15865" max="15865" width="0" style="1" hidden="1" customWidth="1"/>
    <col min="15866" max="15866" width="13.42578125" style="1" customWidth="1"/>
    <col min="15867" max="15867" width="0" style="1" hidden="1" customWidth="1"/>
    <col min="15868" max="15869" width="13.140625" style="1" bestFit="1" customWidth="1"/>
    <col min="15870" max="15870" width="12.7109375" style="1" bestFit="1" customWidth="1"/>
    <col min="15871" max="15871" width="13.5703125" style="1" bestFit="1" customWidth="1"/>
    <col min="15872" max="15875" width="13.5703125" style="1" customWidth="1"/>
    <col min="15876" max="15876" width="12.7109375" style="1" customWidth="1"/>
    <col min="15877" max="16117" width="9.140625" style="1"/>
    <col min="16118" max="16118" width="27.28515625" style="1" customWidth="1"/>
    <col min="16119" max="16119" width="65.5703125" style="1" bestFit="1" customWidth="1"/>
    <col min="16120" max="16120" width="14.5703125" style="1" customWidth="1"/>
    <col min="16121" max="16121" width="0" style="1" hidden="1" customWidth="1"/>
    <col min="16122" max="16122" width="13.42578125" style="1" customWidth="1"/>
    <col min="16123" max="16123" width="0" style="1" hidden="1" customWidth="1"/>
    <col min="16124" max="16125" width="13.140625" style="1" bestFit="1" customWidth="1"/>
    <col min="16126" max="16126" width="12.7109375" style="1" bestFit="1" customWidth="1"/>
    <col min="16127" max="16127" width="13.5703125" style="1" bestFit="1" customWidth="1"/>
    <col min="16128" max="16131" width="13.5703125" style="1" customWidth="1"/>
    <col min="16132" max="16132" width="12.7109375" style="1" customWidth="1"/>
    <col min="16133" max="16384" width="9.140625" style="1"/>
  </cols>
  <sheetData>
    <row r="1" spans="1:7" ht="73.5" customHeight="1" x14ac:dyDescent="0.3">
      <c r="A1" s="106" t="s">
        <v>46</v>
      </c>
      <c r="B1" s="106"/>
      <c r="C1" s="106"/>
      <c r="D1" s="106"/>
      <c r="E1" s="106"/>
    </row>
    <row r="2" spans="1:7" ht="22.5" customHeight="1" x14ac:dyDescent="0.25">
      <c r="E2" s="3" t="s">
        <v>0</v>
      </c>
    </row>
    <row r="3" spans="1:7" ht="22.5" customHeight="1" x14ac:dyDescent="0.3">
      <c r="E3" s="3"/>
      <c r="G3" s="4"/>
    </row>
    <row r="4" spans="1:7" ht="57" customHeight="1" x14ac:dyDescent="0.25">
      <c r="A4" s="87" t="s">
        <v>1</v>
      </c>
      <c r="B4" s="87"/>
      <c r="C4" s="88"/>
      <c r="D4" s="88"/>
      <c r="E4" s="88"/>
    </row>
    <row r="5" spans="1:7" x14ac:dyDescent="0.25">
      <c r="E5" s="3" t="s">
        <v>2</v>
      </c>
    </row>
    <row r="6" spans="1:7" x14ac:dyDescent="0.25">
      <c r="A6" s="89" t="s">
        <v>3</v>
      </c>
      <c r="B6" s="89" t="s">
        <v>4</v>
      </c>
      <c r="C6" s="107" t="s">
        <v>5</v>
      </c>
      <c r="D6" s="107"/>
      <c r="E6" s="107"/>
    </row>
    <row r="7" spans="1:7" ht="63.75" customHeight="1" x14ac:dyDescent="0.25">
      <c r="A7" s="89"/>
      <c r="B7" s="89"/>
      <c r="C7" s="5">
        <v>2022</v>
      </c>
      <c r="D7" s="5">
        <v>2023</v>
      </c>
      <c r="E7" s="5">
        <v>2024</v>
      </c>
      <c r="F7" s="3" t="s">
        <v>49</v>
      </c>
    </row>
    <row r="8" spans="1:7" ht="32.25" customHeight="1" x14ac:dyDescent="0.25">
      <c r="A8" s="26" t="s">
        <v>6</v>
      </c>
      <c r="B8" s="27" t="s">
        <v>7</v>
      </c>
      <c r="C8" s="28">
        <v>9915106</v>
      </c>
      <c r="D8" s="28">
        <v>10717900</v>
      </c>
      <c r="E8" s="28">
        <v>11507652</v>
      </c>
      <c r="F8" s="3">
        <v>100</v>
      </c>
    </row>
    <row r="9" spans="1:7" ht="15.75" x14ac:dyDescent="0.25">
      <c r="A9" s="29" t="s">
        <v>8</v>
      </c>
      <c r="B9" s="30" t="s">
        <v>9</v>
      </c>
      <c r="C9" s="31">
        <v>2073320</v>
      </c>
      <c r="D9" s="31">
        <v>2108778.2000000002</v>
      </c>
      <c r="E9" s="31">
        <v>2145344.9000000004</v>
      </c>
      <c r="F9" s="3">
        <v>182</v>
      </c>
    </row>
    <row r="10" spans="1:7" ht="15.75" x14ac:dyDescent="0.25">
      <c r="A10" s="29" t="s">
        <v>10</v>
      </c>
      <c r="B10" s="30" t="s">
        <v>11</v>
      </c>
      <c r="C10" s="31">
        <v>757459.81446999998</v>
      </c>
      <c r="D10" s="31">
        <v>752739.94604999991</v>
      </c>
      <c r="E10" s="31">
        <v>736234.34094000002</v>
      </c>
      <c r="F10" s="3">
        <v>182</v>
      </c>
    </row>
    <row r="11" spans="1:7" ht="31.5" x14ac:dyDescent="0.25">
      <c r="A11" s="29" t="s">
        <v>12</v>
      </c>
      <c r="B11" s="30" t="s">
        <v>13</v>
      </c>
      <c r="C11" s="31">
        <v>3673.4</v>
      </c>
      <c r="D11" s="31">
        <v>4036.8</v>
      </c>
      <c r="E11" s="31">
        <v>4036.8</v>
      </c>
      <c r="F11" s="3">
        <v>176</v>
      </c>
    </row>
    <row r="12" spans="1:7" ht="47.25" x14ac:dyDescent="0.25">
      <c r="A12" s="29" t="s">
        <v>14</v>
      </c>
      <c r="B12" s="30" t="s">
        <v>15</v>
      </c>
      <c r="C12" s="31">
        <v>0</v>
      </c>
      <c r="D12" s="31">
        <v>0</v>
      </c>
      <c r="E12" s="31">
        <v>0</v>
      </c>
      <c r="F12" s="3">
        <v>176</v>
      </c>
    </row>
    <row r="13" spans="1:7" ht="126" x14ac:dyDescent="0.25">
      <c r="A13" s="29" t="s">
        <v>16</v>
      </c>
      <c r="B13" s="30" t="s">
        <v>17</v>
      </c>
      <c r="C13" s="31">
        <v>6.3</v>
      </c>
      <c r="D13" s="31">
        <v>8.1999999999999993</v>
      </c>
      <c r="E13" s="31">
        <v>7.6</v>
      </c>
      <c r="F13" s="3">
        <v>176</v>
      </c>
    </row>
    <row r="14" spans="1:7" ht="31.5" x14ac:dyDescent="0.25">
      <c r="A14" s="29" t="s">
        <v>18</v>
      </c>
      <c r="B14" s="30" t="s">
        <v>19</v>
      </c>
      <c r="C14" s="31">
        <v>48.9</v>
      </c>
      <c r="D14" s="31">
        <v>49.9</v>
      </c>
      <c r="E14" s="31">
        <v>48.3</v>
      </c>
      <c r="F14" s="3">
        <v>176</v>
      </c>
    </row>
    <row r="15" spans="1:7" ht="15.75" x14ac:dyDescent="0.25">
      <c r="A15" s="29" t="s">
        <v>20</v>
      </c>
      <c r="B15" s="30" t="s">
        <v>21</v>
      </c>
      <c r="C15" s="31">
        <v>0</v>
      </c>
      <c r="D15" s="31">
        <v>0</v>
      </c>
      <c r="E15" s="31">
        <v>0</v>
      </c>
    </row>
    <row r="16" spans="1:7" ht="63" x14ac:dyDescent="0.25">
      <c r="A16" s="32" t="s">
        <v>22</v>
      </c>
      <c r="B16" s="33" t="s">
        <v>34</v>
      </c>
      <c r="C16" s="31">
        <f>990000+950+115</f>
        <v>991065</v>
      </c>
      <c r="D16" s="31">
        <f>990000+1000+115</f>
        <v>991115</v>
      </c>
      <c r="E16" s="31">
        <f>990000+950+115</f>
        <v>991065</v>
      </c>
      <c r="F16" s="3" t="s">
        <v>47</v>
      </c>
    </row>
    <row r="17" spans="1:6" ht="94.5" x14ac:dyDescent="0.25">
      <c r="A17" s="34" t="s">
        <v>23</v>
      </c>
      <c r="B17" s="35" t="s">
        <v>24</v>
      </c>
      <c r="C17" s="31">
        <v>15</v>
      </c>
      <c r="D17" s="31">
        <v>15</v>
      </c>
      <c r="E17" s="31">
        <v>15</v>
      </c>
      <c r="F17" s="3">
        <v>176</v>
      </c>
    </row>
    <row r="18" spans="1:6" ht="78.75" x14ac:dyDescent="0.25">
      <c r="A18" s="34" t="s">
        <v>35</v>
      </c>
      <c r="B18" s="35" t="s">
        <v>36</v>
      </c>
      <c r="C18" s="31">
        <f>105000+321.7</f>
        <v>105321.7</v>
      </c>
      <c r="D18" s="31">
        <f>105000+321.7</f>
        <v>105321.7</v>
      </c>
      <c r="E18" s="31">
        <f>105000+321.7</f>
        <v>105321.7</v>
      </c>
      <c r="F18" s="3" t="s">
        <v>48</v>
      </c>
    </row>
    <row r="19" spans="1:6" ht="78.75" x14ac:dyDescent="0.25">
      <c r="A19" s="29" t="s">
        <v>25</v>
      </c>
      <c r="B19" s="30" t="s">
        <v>26</v>
      </c>
      <c r="C19" s="31">
        <v>9375.5</v>
      </c>
      <c r="D19" s="31">
        <v>9375.5</v>
      </c>
      <c r="E19" s="31">
        <v>9375.5</v>
      </c>
      <c r="F19" s="3">
        <v>176</v>
      </c>
    </row>
    <row r="20" spans="1:6" ht="94.5" x14ac:dyDescent="0.25">
      <c r="A20" s="36" t="s">
        <v>37</v>
      </c>
      <c r="B20" s="37" t="s">
        <v>38</v>
      </c>
      <c r="C20" s="31">
        <v>3336.8</v>
      </c>
      <c r="D20" s="31">
        <v>3336.8</v>
      </c>
      <c r="E20" s="31">
        <v>3336.8</v>
      </c>
      <c r="F20" s="3">
        <v>176</v>
      </c>
    </row>
    <row r="21" spans="1:6" ht="78.75" x14ac:dyDescent="0.25">
      <c r="A21" s="38" t="s">
        <v>27</v>
      </c>
      <c r="B21" s="39" t="s">
        <v>28</v>
      </c>
      <c r="C21" s="31">
        <v>10373</v>
      </c>
      <c r="D21" s="31">
        <v>10373</v>
      </c>
      <c r="E21" s="31">
        <v>10373</v>
      </c>
      <c r="F21" s="3">
        <v>176</v>
      </c>
    </row>
    <row r="22" spans="1:6" ht="63" hidden="1" x14ac:dyDescent="0.25">
      <c r="A22" s="20" t="s">
        <v>44</v>
      </c>
      <c r="B22" s="21" t="s">
        <v>45</v>
      </c>
      <c r="C22" s="19">
        <v>0</v>
      </c>
      <c r="D22" s="19">
        <v>255268.8</v>
      </c>
      <c r="E22" s="19">
        <v>1243432.7</v>
      </c>
    </row>
    <row r="23" spans="1:6" ht="78.75" hidden="1" x14ac:dyDescent="0.25">
      <c r="A23" s="20" t="s">
        <v>29</v>
      </c>
      <c r="B23" s="21" t="s">
        <v>40</v>
      </c>
      <c r="C23" s="19">
        <v>0</v>
      </c>
      <c r="D23" s="19">
        <v>271832.90000000002</v>
      </c>
      <c r="E23" s="19">
        <v>0</v>
      </c>
    </row>
    <row r="24" spans="1:6" ht="63" hidden="1" x14ac:dyDescent="0.25">
      <c r="A24" s="20" t="s">
        <v>30</v>
      </c>
      <c r="B24" s="21" t="s">
        <v>41</v>
      </c>
      <c r="C24" s="19">
        <v>300000</v>
      </c>
      <c r="D24" s="19">
        <v>0</v>
      </c>
      <c r="E24" s="19">
        <v>0</v>
      </c>
    </row>
    <row r="25" spans="1:6" ht="94.5" hidden="1" x14ac:dyDescent="0.25">
      <c r="A25" s="20" t="s">
        <v>42</v>
      </c>
      <c r="B25" s="21" t="s">
        <v>43</v>
      </c>
      <c r="C25" s="19">
        <v>95734.802820000012</v>
      </c>
      <c r="D25" s="19">
        <v>0</v>
      </c>
      <c r="E25" s="19">
        <v>0</v>
      </c>
    </row>
    <row r="26" spans="1:6" ht="15.75" x14ac:dyDescent="0.25">
      <c r="A26" s="108" t="s">
        <v>31</v>
      </c>
      <c r="B26" s="108"/>
      <c r="C26" s="18">
        <f>SUM(C8:C21)</f>
        <v>13869101.414470002</v>
      </c>
      <c r="D26" s="18">
        <f>SUM(D8:D21)</f>
        <v>14703050.046049999</v>
      </c>
      <c r="E26" s="18">
        <f>SUM(E8:E21)</f>
        <v>15512810.940940002</v>
      </c>
    </row>
    <row r="27" spans="1:6" ht="15.75" x14ac:dyDescent="0.25">
      <c r="A27" s="84" t="s">
        <v>39</v>
      </c>
      <c r="B27" s="85"/>
      <c r="C27" s="18">
        <f>SUM(C22:C25)</f>
        <v>395734.80281999998</v>
      </c>
      <c r="D27" s="18">
        <f>SUM(D22:D25)</f>
        <v>527101.69999999995</v>
      </c>
      <c r="E27" s="18">
        <f>SUM(E22:E25)</f>
        <v>1243432.7</v>
      </c>
    </row>
    <row r="28" spans="1:6" ht="15.75" x14ac:dyDescent="0.25">
      <c r="A28" s="86" t="s">
        <v>32</v>
      </c>
      <c r="B28" s="86"/>
      <c r="C28" s="6">
        <f>C26+C27</f>
        <v>14264836.217290003</v>
      </c>
      <c r="D28" s="6">
        <f t="shared" ref="D28:E28" si="0">D26+D27</f>
        <v>15230151.746049998</v>
      </c>
      <c r="E28" s="6">
        <f t="shared" si="0"/>
        <v>16756243.640940001</v>
      </c>
    </row>
    <row r="29" spans="1:6" x14ac:dyDescent="0.25">
      <c r="A29" s="7"/>
    </row>
    <row r="30" spans="1:6" hidden="1" x14ac:dyDescent="0.25">
      <c r="A30" s="105" t="s">
        <v>33</v>
      </c>
      <c r="B30" s="105"/>
      <c r="C30" s="105"/>
      <c r="D30" s="105"/>
      <c r="E30" s="105"/>
    </row>
    <row r="31" spans="1:6" hidden="1" x14ac:dyDescent="0.25"/>
    <row r="32" spans="1:6" hidden="1" x14ac:dyDescent="0.25">
      <c r="C32" s="1">
        <v>12262324.322224353</v>
      </c>
      <c r="D32" s="1">
        <v>14593294.254240971</v>
      </c>
      <c r="E32" s="1">
        <v>16845896.122641385</v>
      </c>
    </row>
    <row r="33" spans="3:5" hidden="1" x14ac:dyDescent="0.25"/>
    <row r="34" spans="3:5" hidden="1" x14ac:dyDescent="0.25"/>
    <row r="35" spans="3:5" hidden="1" x14ac:dyDescent="0.25">
      <c r="C35" s="8">
        <f>C26-C32</f>
        <v>1606777.0922456495</v>
      </c>
      <c r="D35" s="8">
        <f t="shared" ref="D35:E35" si="1">D26-D32</f>
        <v>109755.79180902801</v>
      </c>
      <c r="E35" s="8">
        <f t="shared" si="1"/>
        <v>-1333085.1817013826</v>
      </c>
    </row>
    <row r="36" spans="3:5" hidden="1" x14ac:dyDescent="0.25"/>
    <row r="37" spans="3:5" hidden="1" x14ac:dyDescent="0.25">
      <c r="C37" s="8">
        <f>C8-C38</f>
        <v>2272266.5999999996</v>
      </c>
    </row>
    <row r="38" spans="3:5" hidden="1" x14ac:dyDescent="0.25">
      <c r="C38" s="9">
        <v>7642839.4000000004</v>
      </c>
    </row>
    <row r="39" spans="3:5" hidden="1" x14ac:dyDescent="0.25">
      <c r="C39" s="1">
        <v>2442330.4</v>
      </c>
    </row>
    <row r="40" spans="3:5" hidden="1" x14ac:dyDescent="0.25">
      <c r="C40" s="10">
        <f>C39-C9</f>
        <v>369010.39999999991</v>
      </c>
    </row>
    <row r="41" spans="3:5" hidden="1" x14ac:dyDescent="0.25"/>
    <row r="42" spans="3:5" ht="102" hidden="1" customHeight="1" x14ac:dyDescent="0.25"/>
    <row r="43" spans="3:5" hidden="1" x14ac:dyDescent="0.25">
      <c r="C43" s="1">
        <v>12312788.449999999</v>
      </c>
      <c r="D43" s="1">
        <v>14646879.799999999</v>
      </c>
      <c r="E43" s="1">
        <v>17009943.299999997</v>
      </c>
    </row>
    <row r="44" spans="3:5" hidden="1" x14ac:dyDescent="0.25">
      <c r="C44" s="1">
        <v>13548450.549999999</v>
      </c>
      <c r="D44" s="1">
        <v>15752169.899999999</v>
      </c>
      <c r="E44" s="1">
        <v>17119710.699999996</v>
      </c>
    </row>
    <row r="45" spans="3:5" hidden="1" x14ac:dyDescent="0.25">
      <c r="C45" s="1">
        <v>12312788.446899999</v>
      </c>
      <c r="D45" s="1">
        <v>14646879.799999999</v>
      </c>
      <c r="E45" s="1">
        <v>17009943.299999997</v>
      </c>
    </row>
    <row r="46" spans="3:5" hidden="1" x14ac:dyDescent="0.25"/>
    <row r="47" spans="3:5" hidden="1" x14ac:dyDescent="0.25"/>
    <row r="48" spans="3:5" hidden="1" x14ac:dyDescent="0.25"/>
    <row r="49" spans="3:5" hidden="1" x14ac:dyDescent="0.25">
      <c r="C49" s="8">
        <f>C45-C26</f>
        <v>-1556312.9675700031</v>
      </c>
      <c r="D49" s="8">
        <f t="shared" ref="D49:E49" si="2">D45-D26</f>
        <v>-56170.246050000191</v>
      </c>
      <c r="E49" s="8">
        <f t="shared" si="2"/>
        <v>1497132.359059995</v>
      </c>
    </row>
    <row r="50" spans="3:5" hidden="1" x14ac:dyDescent="0.25"/>
    <row r="51" spans="3:5" hidden="1" x14ac:dyDescent="0.25"/>
    <row r="52" spans="3:5" hidden="1" x14ac:dyDescent="0.25"/>
    <row r="53" spans="3:5" hidden="1" x14ac:dyDescent="0.25">
      <c r="C53" s="1">
        <v>12974448.5</v>
      </c>
    </row>
    <row r="54" spans="3:5" hidden="1" x14ac:dyDescent="0.25">
      <c r="C54" s="1">
        <v>13548450.549999999</v>
      </c>
      <c r="D54" s="1">
        <v>15752169.899999999</v>
      </c>
      <c r="E54" s="1">
        <v>17119710.699999996</v>
      </c>
    </row>
    <row r="55" spans="3:5" hidden="1" x14ac:dyDescent="0.25"/>
    <row r="56" spans="3:5" hidden="1" x14ac:dyDescent="0.25">
      <c r="C56" s="1" t="b">
        <f>C26=C43</f>
        <v>0</v>
      </c>
      <c r="D56" s="1" t="b">
        <f t="shared" ref="D56:E56" si="3">D26=D43</f>
        <v>0</v>
      </c>
      <c r="E56" s="1" t="b">
        <f t="shared" si="3"/>
        <v>0</v>
      </c>
    </row>
    <row r="57" spans="3:5" hidden="1" x14ac:dyDescent="0.25">
      <c r="C57" s="1" t="b">
        <f>C54=C28</f>
        <v>0</v>
      </c>
      <c r="D57" s="1" t="b">
        <f t="shared" ref="D57:E57" si="4">D54=D28</f>
        <v>0</v>
      </c>
      <c r="E57" s="1" t="b">
        <f t="shared" si="4"/>
        <v>0</v>
      </c>
    </row>
    <row r="58" spans="3:5" hidden="1" x14ac:dyDescent="0.25">
      <c r="C58" s="8"/>
    </row>
    <row r="59" spans="3:5" x14ac:dyDescent="0.25">
      <c r="C59" s="6">
        <v>1123215.5999999999</v>
      </c>
      <c r="D59" s="6">
        <v>1123631.8999999999</v>
      </c>
      <c r="E59" s="6">
        <v>1123579.7000000002</v>
      </c>
    </row>
    <row r="61" spans="3:5" x14ac:dyDescent="0.25">
      <c r="C61" s="9">
        <f>SUM(C11:C21)</f>
        <v>1123215.6000000001</v>
      </c>
      <c r="D61" s="9">
        <f t="shared" ref="D61:E61" si="5">SUM(D11:D21)</f>
        <v>1123631.9000000001</v>
      </c>
      <c r="E61" s="9">
        <f t="shared" si="5"/>
        <v>1123579.7</v>
      </c>
    </row>
    <row r="63" spans="3:5" x14ac:dyDescent="0.25">
      <c r="C63" s="1" t="b">
        <f>C59=C61</f>
        <v>1</v>
      </c>
      <c r="D63" s="1" t="b">
        <f t="shared" ref="D63:E63" si="6">D59=D61</f>
        <v>1</v>
      </c>
      <c r="E63" s="1" t="b">
        <f t="shared" si="6"/>
        <v>1</v>
      </c>
    </row>
    <row r="65" spans="3:5" x14ac:dyDescent="0.25">
      <c r="C65" s="8">
        <f>C21+C20+C19+C18+C17+C16+C15+C14+C13+C12+C11+C10+C9+C8</f>
        <v>13869101.41447</v>
      </c>
      <c r="D65" s="8">
        <f t="shared" ref="D65:E65" si="7">D21+D20+D19+D18+D17+D16+D15+D14+D13+D12+D11+D10+D9+D8</f>
        <v>14703050.046050001</v>
      </c>
      <c r="E65" s="8">
        <f t="shared" si="7"/>
        <v>15512810.94094</v>
      </c>
    </row>
    <row r="66" spans="3:5" x14ac:dyDescent="0.25">
      <c r="C66" s="1" t="b">
        <f>C65=C26</f>
        <v>1</v>
      </c>
      <c r="D66" s="1" t="b">
        <f t="shared" ref="D66:E66" si="8">D65=D26</f>
        <v>1</v>
      </c>
      <c r="E66" s="1" t="b">
        <f t="shared" si="8"/>
        <v>1</v>
      </c>
    </row>
  </sheetData>
  <mergeCells count="9">
    <mergeCell ref="A28:B28"/>
    <mergeCell ref="A30:E30"/>
    <mergeCell ref="A1:E1"/>
    <mergeCell ref="A4:E4"/>
    <mergeCell ref="A6:A7"/>
    <mergeCell ref="B6:B7"/>
    <mergeCell ref="C6:E6"/>
    <mergeCell ref="A26:B26"/>
    <mergeCell ref="A27:B27"/>
  </mergeCells>
  <pageMargins left="0.7" right="0.7" top="0.75" bottom="0.75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Прогноз ДФ НСО 2022-2024</vt:lpstr>
      <vt:lpstr>Доходы</vt:lpstr>
      <vt:lpstr>Расходы</vt:lpstr>
      <vt:lpstr>Draft</vt:lpstr>
      <vt:lpstr>__bookmark_1</vt:lpstr>
      <vt:lpstr>Доходы!Заголовки_для_печати</vt:lpstr>
      <vt:lpstr>Доходы!Область_печати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Долгова Оксана Андреевна</dc:creator>
  <cp:lastModifiedBy>Лебедева Алена Евгеньевна</cp:lastModifiedBy>
  <cp:lastPrinted>2023-06-01T10:03:40Z</cp:lastPrinted>
  <dcterms:created xsi:type="dcterms:W3CDTF">2019-10-18T07:43:59Z</dcterms:created>
  <dcterms:modified xsi:type="dcterms:W3CDTF">2023-06-01T10:04:33Z</dcterms:modified>
</cp:coreProperties>
</file>